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I:\ENTREGABLES\2do Entregable\C.S. HUACCANA\"/>
    </mc:Choice>
  </mc:AlternateContent>
  <bookViews>
    <workbookView xWindow="16065" yWindow="0" windowWidth="14415" windowHeight="16575" tabRatio="883" activeTab="3"/>
  </bookViews>
  <sheets>
    <sheet name="A nivel Red " sheetId="63" r:id="rId1"/>
    <sheet name="15.1 Cond Lab RH 1" sheetId="8" r:id="rId2"/>
    <sheet name="15.2 Prog RH 2" sheetId="9" r:id="rId3"/>
    <sheet name="15.3 Consolddo y Ota Opt RH" sheetId="26" r:id="rId4"/>
    <sheet name="Hoja1" sheetId="62"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2" hidden="1">'15.2 Prog RH 2'!$B$144:$N$191</definedName>
    <definedName name="_ftn1_10" localSheetId="0">'[1]Sensib. IE-VACSN'!#REF!</definedName>
    <definedName name="_ftn1_10">'[1]Sensib. IE-VACSN'!#REF!</definedName>
    <definedName name="_ftn1_12" localSheetId="0">'[2]Sensib. IE-VACSN'!#REF!</definedName>
    <definedName name="_ftn1_12">'[2]Sensib. IE-VACSN'!#REF!</definedName>
    <definedName name="_ftn2_10" localSheetId="0">'[1]Sensib. IE-VACSN'!#REF!</definedName>
    <definedName name="_ftn2_10">'[1]Sensib. IE-VACSN'!#REF!</definedName>
    <definedName name="_ftn2_12" localSheetId="0">'[2]Sensib. IE-VACSN'!#REF!</definedName>
    <definedName name="_ftn2_12">'[2]Sensib. IE-VACSN'!#REF!</definedName>
    <definedName name="_ftnref2_10" localSheetId="0">'[1]Sensib. IE-VACSN'!#REF!</definedName>
    <definedName name="_ftnref2_10">'[1]Sensib. IE-VACSN'!#REF!</definedName>
    <definedName name="_ftnref2_12" localSheetId="0">'[2]Sensib. IE-VACSN'!#REF!</definedName>
    <definedName name="_ftnref2_12">'[2]Sensib. IE-VACSN'!#REF!</definedName>
    <definedName name="a" localSheetId="0">#REF!</definedName>
    <definedName name="a">#REF!</definedName>
    <definedName name="aa" localSheetId="0">#REF!</definedName>
    <definedName name="aa">#REF!</definedName>
    <definedName name="aaa" localSheetId="0">#REF!</definedName>
    <definedName name="aaa">#REF!</definedName>
    <definedName name="anterior" localSheetId="0">#REF!</definedName>
    <definedName name="anterior">#REF!</definedName>
    <definedName name="anterior_1" localSheetId="0">#REF!</definedName>
    <definedName name="anterior_1">#REF!</definedName>
    <definedName name="anterior_2" localSheetId="0">#REF!</definedName>
    <definedName name="anterior_2">#REF!</definedName>
    <definedName name="anterior_3" localSheetId="0">#REF!</definedName>
    <definedName name="anterior_3">#REF!</definedName>
    <definedName name="anterior_4" localSheetId="0">#REF!</definedName>
    <definedName name="anterior_4">#REF!</definedName>
    <definedName name="anterior_5" localSheetId="0">#REF!</definedName>
    <definedName name="anterior_5">#REF!</definedName>
    <definedName name="anterior_6" localSheetId="0">#REF!</definedName>
    <definedName name="anterior_6">#REF!</definedName>
    <definedName name="anterior_7" localSheetId="0">#REF!</definedName>
    <definedName name="anterior_7">#REF!</definedName>
    <definedName name="anterior_8" localSheetId="0">#REF!</definedName>
    <definedName name="anterior_8">#REF!</definedName>
    <definedName name="AÑO" localSheetId="0">#REF!</definedName>
    <definedName name="AÑO">#REF!</definedName>
    <definedName name="Año_0" localSheetId="0">#REF!</definedName>
    <definedName name="Año_0">#REF!</definedName>
    <definedName name="Año_0_1" localSheetId="0">#REF!</definedName>
    <definedName name="Año_0_1">#REF!</definedName>
    <definedName name="Año_0_2" localSheetId="0">#REF!</definedName>
    <definedName name="Año_0_2">#REF!</definedName>
    <definedName name="Año_0_3" localSheetId="0">#REF!</definedName>
    <definedName name="Año_0_3">#REF!</definedName>
    <definedName name="Año_0_4" localSheetId="0">#REF!</definedName>
    <definedName name="Año_0_4">#REF!</definedName>
    <definedName name="Año_0_5" localSheetId="0">#REF!</definedName>
    <definedName name="Año_0_5">#REF!</definedName>
    <definedName name="Año_0_6" localSheetId="0">#REF!</definedName>
    <definedName name="Año_0_6">#REF!</definedName>
    <definedName name="Año_0_7" localSheetId="0">#REF!</definedName>
    <definedName name="Año_0_7">#REF!</definedName>
    <definedName name="Año_0_8" localSheetId="0">#REF!</definedName>
    <definedName name="Año_0_8">#REF!</definedName>
    <definedName name="Año_0_9">[3]Demanda!$C$25</definedName>
    <definedName name="AÑO_2" localSheetId="0">#REF!</definedName>
    <definedName name="AÑO_2">#REF!</definedName>
    <definedName name="AÑO_3" localSheetId="0">#REF!</definedName>
    <definedName name="AÑO_3">#REF!</definedName>
    <definedName name="AÑO_4" localSheetId="0">#REF!</definedName>
    <definedName name="AÑO_4">#REF!</definedName>
    <definedName name="AÑO_5" localSheetId="0">#REF!</definedName>
    <definedName name="AÑO_5">#REF!</definedName>
    <definedName name="AÑO_6" localSheetId="0">#REF!</definedName>
    <definedName name="AÑO_6">#REF!</definedName>
    <definedName name="AÑO_7" localSheetId="0">#REF!</definedName>
    <definedName name="AÑO_7">#REF!</definedName>
    <definedName name="Año0" localSheetId="0">#REF!</definedName>
    <definedName name="Año0">#REF!</definedName>
    <definedName name="asas" localSheetId="0">#REF!</definedName>
    <definedName name="asas">#REF!</definedName>
    <definedName name="Atenciones" localSheetId="0">#REF!</definedName>
    <definedName name="Atenciones">#REF!</definedName>
    <definedName name="Atenciones_3" localSheetId="0">#REF!</definedName>
    <definedName name="Atenciones_3">#REF!</definedName>
    <definedName name="Atenciones_5" localSheetId="0">#REF!</definedName>
    <definedName name="Atenciones_5">#REF!</definedName>
    <definedName name="Atenciones_6" localSheetId="0">#REF!</definedName>
    <definedName name="Atenciones_6">#REF!</definedName>
    <definedName name="Atenciones_7" localSheetId="0">#REF!</definedName>
    <definedName name="Atenciones_7">#REF!</definedName>
    <definedName name="Atenciones_9">[3]Demanda!$P$47</definedName>
    <definedName name="balance" localSheetId="0">#REF!</definedName>
    <definedName name="balance">#REF!</definedName>
    <definedName name="balance_1" localSheetId="0">#REF!</definedName>
    <definedName name="balance_1">#REF!</definedName>
    <definedName name="balance_2" localSheetId="0">#REF!</definedName>
    <definedName name="balance_2">#REF!</definedName>
    <definedName name="balance_3" localSheetId="0">#REF!</definedName>
    <definedName name="balance_3">#REF!</definedName>
    <definedName name="balance_7" localSheetId="0">#REF!</definedName>
    <definedName name="balance_7">#REF!</definedName>
    <definedName name="_xlnm.Database" localSheetId="0">#REF!</definedName>
    <definedName name="_xlnm.Database">#REF!</definedName>
    <definedName name="CIEX">[4]cie10!$A$2:$B$14183</definedName>
    <definedName name="CIEX_1">[4]cie10!$A$2:$B$14183</definedName>
    <definedName name="CIEX_2">[4]cie10!$A$2:$B$14183</definedName>
    <definedName name="CIEX_3">[4]cie10!$A$2:$B$14183</definedName>
    <definedName name="costri" localSheetId="0">#REF!</definedName>
    <definedName name="costri">#REF!</definedName>
    <definedName name="costri_1" localSheetId="0">#REF!</definedName>
    <definedName name="costri_1">#REF!</definedName>
    <definedName name="costri_2" localSheetId="0">#REF!</definedName>
    <definedName name="costri_2">#REF!</definedName>
    <definedName name="costri_3" localSheetId="0">#REF!</definedName>
    <definedName name="costri_3">#REF!</definedName>
    <definedName name="costri_7" localSheetId="0">#REF!</definedName>
    <definedName name="costri_7">#REF!</definedName>
    <definedName name="Dato17">[5]C17_Gra01!$A$2:$C$10</definedName>
    <definedName name="Dato5">[6]C05_Ges03!$A$2:$E$26</definedName>
    <definedName name="dsf" localSheetId="0">#REF!</definedName>
    <definedName name="dsf">#REF!</definedName>
    <definedName name="eefftri" localSheetId="0">#REF!</definedName>
    <definedName name="eefftri">#REF!</definedName>
    <definedName name="eefftri_1" localSheetId="0">#REF!</definedName>
    <definedName name="eefftri_1">#REF!</definedName>
    <definedName name="eefftri_2" localSheetId="0">#REF!</definedName>
    <definedName name="eefftri_2">#REF!</definedName>
    <definedName name="eefftri_3" localSheetId="0">#REF!</definedName>
    <definedName name="eefftri_3">#REF!</definedName>
    <definedName name="eefftri_7" localSheetId="0">#REF!</definedName>
    <definedName name="eefftri_7">#REF!</definedName>
    <definedName name="Excel_BuiltIn_Database" localSheetId="0">#REF!</definedName>
    <definedName name="Excel_BuiltIn_Database">#REF!</definedName>
    <definedName name="Excel_BuiltIn_Database_1" localSheetId="0">#REF!</definedName>
    <definedName name="Excel_BuiltIn_Database_1">#REF!</definedName>
    <definedName name="Excel_BuiltIn_Database_2" localSheetId="0">#REF!</definedName>
    <definedName name="Excel_BuiltIn_Database_2">#REF!</definedName>
    <definedName name="Excel_BuiltIn_Database_3" localSheetId="0">#REF!</definedName>
    <definedName name="Excel_BuiltIn_Database_3">#REF!</definedName>
    <definedName name="Excel_BuiltIn_Database_4" localSheetId="0">#REF!</definedName>
    <definedName name="Excel_BuiltIn_Database_4">#REF!</definedName>
    <definedName name="Excel_BuiltIn_Database_5" localSheetId="0">#REF!</definedName>
    <definedName name="Excel_BuiltIn_Database_5">#REF!</definedName>
    <definedName name="Excel_BuiltIn_Database_6" localSheetId="0">#REF!</definedName>
    <definedName name="Excel_BuiltIn_Database_6">#REF!</definedName>
    <definedName name="Excel_BuiltIn_Database_7" localSheetId="0">#REF!</definedName>
    <definedName name="Excel_BuiltIn_Database_7">#REF!</definedName>
    <definedName name="Excel_BuiltIn_Database_8" localSheetId="0">#REF!</definedName>
    <definedName name="Excel_BuiltIn_Database_8">#REF!</definedName>
    <definedName name="Excel_BuiltIn_Print_Area_2" localSheetId="0">#REF!</definedName>
    <definedName name="Excel_BuiltIn_Print_Area_2">#REF!</definedName>
    <definedName name="Excel_BuiltIn_Print_Area_3" localSheetId="0">#REF!</definedName>
    <definedName name="Excel_BuiltIn_Print_Area_3">#REF!</definedName>
    <definedName name="Excel_BuiltIn_Print_Area_4" localSheetId="0">[1]Requerimiento!#REF!</definedName>
    <definedName name="Excel_BuiltIn_Print_Area_4">[1]Requerimiento!#REF!</definedName>
    <definedName name="IEF" localSheetId="0">#REF!</definedName>
    <definedName name="IEF">#REF!</definedName>
    <definedName name="Inv" localSheetId="0">#REF!</definedName>
    <definedName name="Inv">#REF!</definedName>
    <definedName name="Previo" localSheetId="0">#REF!</definedName>
    <definedName name="Previo">#REF!</definedName>
    <definedName name="Previo_1" localSheetId="0">#REF!</definedName>
    <definedName name="Previo_1">#REF!</definedName>
    <definedName name="Previo_2" localSheetId="0">#REF!</definedName>
    <definedName name="Previo_2">#REF!</definedName>
    <definedName name="Previo_3" localSheetId="0">#REF!</definedName>
    <definedName name="Previo_3">#REF!</definedName>
    <definedName name="Previo_4" localSheetId="0">#REF!</definedName>
    <definedName name="Previo_4">#REF!</definedName>
    <definedName name="Previo_5" localSheetId="0">#REF!</definedName>
    <definedName name="Previo_5">#REF!</definedName>
    <definedName name="Previo_6" localSheetId="0">#REF!</definedName>
    <definedName name="Previo_6">#REF!</definedName>
    <definedName name="Previo_7" localSheetId="0">#REF!</definedName>
    <definedName name="Previo_7">#REF!</definedName>
    <definedName name="Previo_8" localSheetId="0">#REF!</definedName>
    <definedName name="Previo_8">#REF!</definedName>
    <definedName name="PROVINCIA" localSheetId="0">#REF!</definedName>
    <definedName name="PROVINCIA">#REF!</definedName>
    <definedName name="PROVINCIA_2" localSheetId="0">#REF!</definedName>
    <definedName name="PROVINCIA_2">#REF!</definedName>
    <definedName name="PROVINCIA_3" localSheetId="0">#REF!</definedName>
    <definedName name="PROVINCIA_3">#REF!</definedName>
    <definedName name="PROVINCIA_4" localSheetId="0">#REF!</definedName>
    <definedName name="PROVINCIA_4">#REF!</definedName>
    <definedName name="PROVINCIA_5" localSheetId="0">#REF!</definedName>
    <definedName name="PROVINCIA_5">#REF!</definedName>
    <definedName name="PROVINCIA_6" localSheetId="0">#REF!</definedName>
    <definedName name="PROVINCIA_6">#REF!</definedName>
    <definedName name="PROVINCIA_7" localSheetId="0">#REF!</definedName>
    <definedName name="PROVINCIA_7">#REF!</definedName>
    <definedName name="TC">[7]Informacion!$H$26</definedName>
    <definedName name="TCI">[8]Demanda!$C$1</definedName>
  </definedNames>
  <calcPr calcId="15251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15" i="9" l="1"/>
  <c r="I315" i="9"/>
  <c r="K315" i="9"/>
  <c r="E21" i="26" l="1"/>
  <c r="K313" i="9" l="1"/>
  <c r="K311" i="9"/>
  <c r="M311" i="9" s="1"/>
  <c r="M313" i="9" s="1"/>
  <c r="K310" i="9"/>
  <c r="K308" i="9"/>
  <c r="M308" i="9" s="1"/>
  <c r="M310" i="9" s="1"/>
  <c r="K307" i="9"/>
  <c r="K305" i="9"/>
  <c r="M305" i="9" s="1"/>
  <c r="M307" i="9" s="1"/>
  <c r="E315" i="9"/>
  <c r="M315" i="9" l="1"/>
  <c r="P310" i="9" s="1"/>
  <c r="I299" i="9"/>
  <c r="I296" i="9"/>
  <c r="G299" i="9"/>
  <c r="G296" i="9"/>
  <c r="E299" i="9"/>
  <c r="E296" i="9"/>
  <c r="K299" i="9" l="1"/>
  <c r="K297" i="9"/>
  <c r="M297" i="9" s="1"/>
  <c r="M299" i="9" s="1"/>
  <c r="K296" i="9"/>
  <c r="K294" i="9"/>
  <c r="M294" i="9" s="1"/>
  <c r="M296" i="9" s="1"/>
  <c r="I304" i="9"/>
  <c r="G304" i="9"/>
  <c r="E304" i="9"/>
  <c r="M304" i="9" l="1"/>
  <c r="T31" i="26" s="1"/>
  <c r="V31" i="26" s="1"/>
  <c r="Z31" i="26" s="1"/>
  <c r="K304" i="9"/>
  <c r="G31" i="26" l="1"/>
  <c r="G27" i="26"/>
  <c r="K339" i="9" l="1"/>
  <c r="M339" i="9" s="1"/>
  <c r="K338" i="9"/>
  <c r="M338" i="9" s="1"/>
  <c r="K335" i="9"/>
  <c r="M335" i="9" s="1"/>
  <c r="M337" i="9" s="1"/>
  <c r="K332" i="9"/>
  <c r="M332" i="9" s="1"/>
  <c r="M334" i="9" s="1"/>
  <c r="I340" i="9"/>
  <c r="I337" i="9"/>
  <c r="I334" i="9"/>
  <c r="G340" i="9"/>
  <c r="G337" i="9"/>
  <c r="G334" i="9"/>
  <c r="E340" i="9"/>
  <c r="E337" i="9"/>
  <c r="E334" i="9"/>
  <c r="I285" i="9"/>
  <c r="I287" i="9" s="1"/>
  <c r="G285" i="9"/>
  <c r="G287" i="9" s="1"/>
  <c r="E285" i="9"/>
  <c r="E287" i="9" s="1"/>
  <c r="I280" i="9"/>
  <c r="I282" i="9" s="1"/>
  <c r="G280" i="9"/>
  <c r="G282" i="9" s="1"/>
  <c r="E280" i="9"/>
  <c r="E282" i="9" s="1"/>
  <c r="M340" i="9" l="1"/>
  <c r="K337" i="9"/>
  <c r="K340" i="9"/>
  <c r="I342" i="9"/>
  <c r="M342" i="9"/>
  <c r="E342" i="9"/>
  <c r="K334" i="9"/>
  <c r="K342" i="9" s="1"/>
  <c r="G342" i="9"/>
  <c r="N270" i="9" l="1"/>
  <c r="M270" i="9"/>
  <c r="J270" i="9"/>
  <c r="L270" i="9"/>
  <c r="K270" i="9"/>
  <c r="I270" i="9"/>
  <c r="G270" i="9"/>
  <c r="E270" i="9"/>
  <c r="M265" i="9"/>
  <c r="K265" i="9"/>
  <c r="I265" i="9"/>
  <c r="G265" i="9"/>
  <c r="L45" i="9" l="1"/>
  <c r="F53" i="63" l="1"/>
  <c r="F46" i="63"/>
  <c r="I31" i="63"/>
  <c r="I32" i="63"/>
  <c r="I33" i="63"/>
  <c r="I34" i="63"/>
  <c r="I35" i="63"/>
  <c r="I36" i="63"/>
  <c r="I37" i="63"/>
  <c r="I38" i="63"/>
  <c r="I39" i="63"/>
  <c r="I40" i="63"/>
  <c r="I41" i="63"/>
  <c r="I42" i="63"/>
  <c r="I43" i="63"/>
  <c r="I44" i="63"/>
  <c r="I45" i="63"/>
  <c r="I14" i="63"/>
  <c r="I15" i="63"/>
  <c r="I16" i="63"/>
  <c r="I17" i="63"/>
  <c r="I18" i="63"/>
  <c r="I19" i="63"/>
  <c r="I20" i="63"/>
  <c r="I21" i="63"/>
  <c r="I22" i="63"/>
  <c r="I23" i="63"/>
  <c r="I24" i="63"/>
  <c r="I25" i="63"/>
  <c r="I26" i="63"/>
  <c r="I27" i="63"/>
  <c r="I28" i="63"/>
  <c r="I29" i="63"/>
  <c r="I30" i="63"/>
  <c r="AB53" i="63"/>
  <c r="AA53" i="63"/>
  <c r="Z53" i="63"/>
  <c r="Y53" i="63"/>
  <c r="T53" i="63"/>
  <c r="S53" i="63"/>
  <c r="R53" i="63"/>
  <c r="Q53" i="63"/>
  <c r="P53" i="63"/>
  <c r="H53" i="63"/>
  <c r="G53" i="63"/>
  <c r="E53" i="63"/>
  <c r="D53" i="63"/>
  <c r="AC52" i="63"/>
  <c r="I52" i="63"/>
  <c r="AC51" i="63"/>
  <c r="I51" i="63"/>
  <c r="AC50" i="63"/>
  <c r="I50" i="63"/>
  <c r="AC49" i="63"/>
  <c r="I49" i="63"/>
  <c r="AB46" i="63"/>
  <c r="AA46" i="63"/>
  <c r="Z46" i="63"/>
  <c r="Y46" i="63"/>
  <c r="T46" i="63"/>
  <c r="T55" i="63" s="1"/>
  <c r="T47" i="63" s="1"/>
  <c r="S46" i="63"/>
  <c r="R46" i="63"/>
  <c r="R55" i="63" s="1"/>
  <c r="Q46" i="63"/>
  <c r="P46" i="63"/>
  <c r="P55" i="63" s="1"/>
  <c r="H46" i="63"/>
  <c r="G46" i="63"/>
  <c r="E46" i="63"/>
  <c r="D46" i="63"/>
  <c r="AC45" i="63"/>
  <c r="AC44" i="63"/>
  <c r="AC43" i="63"/>
  <c r="AC42" i="63"/>
  <c r="AC41" i="63"/>
  <c r="AC40" i="63"/>
  <c r="AC39" i="63"/>
  <c r="AC38" i="63"/>
  <c r="AC37" i="63"/>
  <c r="AC36" i="63"/>
  <c r="AC35" i="63"/>
  <c r="AC34" i="63"/>
  <c r="AC33" i="63"/>
  <c r="AC32" i="63"/>
  <c r="AC31" i="63"/>
  <c r="AC30" i="63"/>
  <c r="AC29" i="63"/>
  <c r="AC28" i="63"/>
  <c r="AC27" i="63"/>
  <c r="AC26" i="63"/>
  <c r="AC25" i="63"/>
  <c r="AC24" i="63"/>
  <c r="AC23" i="63"/>
  <c r="AC22" i="63"/>
  <c r="AC21" i="63"/>
  <c r="AC20" i="63"/>
  <c r="AC19" i="63"/>
  <c r="AC18" i="63"/>
  <c r="AC17" i="63"/>
  <c r="AC16" i="63"/>
  <c r="AC15" i="63"/>
  <c r="AC14" i="63"/>
  <c r="AA55" i="63" l="1"/>
  <c r="F55" i="63"/>
  <c r="S55" i="63"/>
  <c r="S54" i="63" s="1"/>
  <c r="Z55" i="63"/>
  <c r="E55" i="63"/>
  <c r="AC46" i="63"/>
  <c r="AB55" i="63"/>
  <c r="G55" i="63"/>
  <c r="P54" i="63"/>
  <c r="T54" i="63"/>
  <c r="T56" i="63" s="1"/>
  <c r="H55" i="63"/>
  <c r="AC53" i="63"/>
  <c r="Y55" i="63"/>
  <c r="P47" i="63"/>
  <c r="R54" i="63"/>
  <c r="Q55" i="63"/>
  <c r="Q47" i="63" s="1"/>
  <c r="I46" i="63"/>
  <c r="R47" i="63"/>
  <c r="I53" i="63"/>
  <c r="D55" i="63"/>
  <c r="P56" i="63" l="1"/>
  <c r="S47" i="63"/>
  <c r="S56" i="63" s="1"/>
  <c r="Q54" i="63"/>
  <c r="Q56" i="63" s="1"/>
  <c r="R56" i="63"/>
  <c r="I55" i="63"/>
  <c r="F54" i="63" s="1"/>
  <c r="AC55" i="63"/>
  <c r="AC54" i="63" s="1"/>
  <c r="I54" i="63" l="1"/>
  <c r="F47" i="63"/>
  <c r="F56" i="63" s="1"/>
  <c r="J46" i="63"/>
  <c r="I47" i="63"/>
  <c r="J53" i="63"/>
  <c r="Y47" i="63"/>
  <c r="AD51" i="63"/>
  <c r="AD34" i="63"/>
  <c r="AD18" i="63"/>
  <c r="AD30" i="63"/>
  <c r="AD14" i="63"/>
  <c r="AD42" i="63"/>
  <c r="AD26" i="63"/>
  <c r="AD38" i="63"/>
  <c r="AD22" i="63"/>
  <c r="AD21" i="63"/>
  <c r="AD37" i="63"/>
  <c r="AD20" i="63"/>
  <c r="AD36" i="63"/>
  <c r="AB54" i="63"/>
  <c r="Y54" i="63"/>
  <c r="AD15" i="63"/>
  <c r="AD31" i="63"/>
  <c r="AB47" i="63"/>
  <c r="AB56" i="63" s="1"/>
  <c r="AD28" i="63"/>
  <c r="AD44" i="63"/>
  <c r="AD23" i="63"/>
  <c r="AD39" i="63"/>
  <c r="Z47" i="63"/>
  <c r="AD17" i="63"/>
  <c r="AD33" i="63"/>
  <c r="AC47" i="63"/>
  <c r="AC56" i="63" s="1"/>
  <c r="AD25" i="63"/>
  <c r="AD41" i="63"/>
  <c r="AD50" i="63"/>
  <c r="AD27" i="63"/>
  <c r="AD43" i="63"/>
  <c r="AA54" i="63"/>
  <c r="AD24" i="63"/>
  <c r="AD40" i="63"/>
  <c r="AD19" i="63"/>
  <c r="AD35" i="63"/>
  <c r="AD16" i="63"/>
  <c r="AD32" i="63"/>
  <c r="AD52" i="63"/>
  <c r="AD29" i="63"/>
  <c r="AD45" i="63"/>
  <c r="AA47" i="63"/>
  <c r="AD49" i="63"/>
  <c r="Z54" i="63"/>
  <c r="E54" i="63"/>
  <c r="E47" i="63"/>
  <c r="J28" i="63"/>
  <c r="J44" i="63"/>
  <c r="J20" i="63"/>
  <c r="J36" i="63"/>
  <c r="G47" i="63"/>
  <c r="J49" i="63"/>
  <c r="J27" i="63"/>
  <c r="J43" i="63"/>
  <c r="J26" i="63"/>
  <c r="J42" i="63"/>
  <c r="J51" i="63"/>
  <c r="J21" i="63"/>
  <c r="J37" i="63"/>
  <c r="J24" i="63"/>
  <c r="J40" i="63"/>
  <c r="J15" i="63"/>
  <c r="J31" i="63"/>
  <c r="H47" i="63"/>
  <c r="J52" i="63"/>
  <c r="J14" i="63"/>
  <c r="J30" i="63"/>
  <c r="D47" i="63"/>
  <c r="G54" i="63"/>
  <c r="J25" i="63"/>
  <c r="J41" i="63"/>
  <c r="J50" i="63"/>
  <c r="J16" i="63"/>
  <c r="J32" i="63"/>
  <c r="J19" i="63"/>
  <c r="J35" i="63"/>
  <c r="J18" i="63"/>
  <c r="J34" i="63"/>
  <c r="J29" i="63"/>
  <c r="J45" i="63"/>
  <c r="H54" i="63"/>
  <c r="D54" i="63"/>
  <c r="J23" i="63"/>
  <c r="J39" i="63"/>
  <c r="J22" i="63"/>
  <c r="J38" i="63"/>
  <c r="J17" i="63"/>
  <c r="J33" i="63"/>
  <c r="I56" i="63" l="1"/>
  <c r="AD53" i="63"/>
  <c r="G56" i="63"/>
  <c r="E56" i="63"/>
  <c r="Z56" i="63"/>
  <c r="AA56" i="63"/>
  <c r="J55" i="63"/>
  <c r="AD46" i="63"/>
  <c r="D56" i="63"/>
  <c r="H56" i="63"/>
  <c r="Y56" i="63"/>
  <c r="AD55" i="63" l="1"/>
  <c r="AB51" i="8" l="1"/>
  <c r="AB52" i="8"/>
  <c r="P85" i="26" l="1"/>
  <c r="O88" i="26"/>
  <c r="P86" i="26" s="1"/>
  <c r="P88" i="26"/>
  <c r="O109" i="26"/>
  <c r="P102" i="26" s="1"/>
  <c r="P87" i="26" l="1"/>
  <c r="P105" i="26"/>
  <c r="P101" i="26"/>
  <c r="P108" i="26"/>
  <c r="P104" i="26"/>
  <c r="P107" i="26"/>
  <c r="P103" i="26"/>
  <c r="P109" i="26"/>
  <c r="P106" i="26"/>
  <c r="P204" i="9"/>
  <c r="L274" i="9" l="1"/>
  <c r="N274" i="9" s="1"/>
  <c r="L273" i="9"/>
  <c r="N273" i="9" s="1"/>
  <c r="J275" i="9"/>
  <c r="J277" i="9" s="1"/>
  <c r="H275" i="9"/>
  <c r="H277" i="9" s="1"/>
  <c r="F275" i="9"/>
  <c r="E186" i="9"/>
  <c r="J186" i="9"/>
  <c r="H186" i="9"/>
  <c r="F186" i="9"/>
  <c r="J227" i="9"/>
  <c r="H227" i="9"/>
  <c r="F227" i="9"/>
  <c r="L226" i="9"/>
  <c r="N226" i="9" s="1"/>
  <c r="L225" i="9"/>
  <c r="N225" i="9" s="1"/>
  <c r="L222" i="9"/>
  <c r="N222" i="9" s="1"/>
  <c r="N224" i="9" s="1"/>
  <c r="L219" i="9"/>
  <c r="N219" i="9" s="1"/>
  <c r="N221" i="9" s="1"/>
  <c r="J224" i="9"/>
  <c r="J221" i="9"/>
  <c r="H224" i="9"/>
  <c r="H221" i="9"/>
  <c r="F224" i="9"/>
  <c r="F221" i="9"/>
  <c r="L188" i="9"/>
  <c r="N188" i="9" s="1"/>
  <c r="L187" i="9"/>
  <c r="N187" i="9" s="1"/>
  <c r="L184" i="9"/>
  <c r="N184" i="9" s="1"/>
  <c r="N186" i="9" s="1"/>
  <c r="L183" i="9"/>
  <c r="L181" i="9"/>
  <c r="N181" i="9" s="1"/>
  <c r="N183" i="9" s="1"/>
  <c r="J189" i="9"/>
  <c r="I189" i="9"/>
  <c r="H189" i="9"/>
  <c r="F189" i="9"/>
  <c r="L139" i="9"/>
  <c r="N139" i="9" s="1"/>
  <c r="L138" i="9"/>
  <c r="N138" i="9" s="1"/>
  <c r="L135" i="9"/>
  <c r="N135" i="9" s="1"/>
  <c r="N137" i="9" s="1"/>
  <c r="L133" i="9"/>
  <c r="N133" i="9" s="1"/>
  <c r="L132" i="9"/>
  <c r="N132" i="9" s="1"/>
  <c r="J140" i="9"/>
  <c r="J137" i="9"/>
  <c r="J134" i="9"/>
  <c r="H140" i="9"/>
  <c r="H137" i="9"/>
  <c r="H134" i="9"/>
  <c r="F140" i="9"/>
  <c r="F137" i="9"/>
  <c r="F134" i="9"/>
  <c r="L90" i="9"/>
  <c r="N90" i="9" s="1"/>
  <c r="L89" i="9"/>
  <c r="N89" i="9" s="1"/>
  <c r="L87" i="9"/>
  <c r="N87" i="9" s="1"/>
  <c r="L86" i="9"/>
  <c r="N86" i="9" s="1"/>
  <c r="L84" i="9"/>
  <c r="N84" i="9" s="1"/>
  <c r="L83" i="9"/>
  <c r="N83" i="9" s="1"/>
  <c r="J91" i="9"/>
  <c r="J88" i="9"/>
  <c r="J85" i="9"/>
  <c r="H91" i="9"/>
  <c r="H88" i="9"/>
  <c r="H85" i="9"/>
  <c r="F91" i="9"/>
  <c r="F88" i="9"/>
  <c r="F85" i="9"/>
  <c r="K283" i="9"/>
  <c r="M283" i="9" s="1"/>
  <c r="K284" i="9"/>
  <c r="M284" i="9" s="1"/>
  <c r="K285" i="9"/>
  <c r="K287" i="9" s="1"/>
  <c r="K278" i="9"/>
  <c r="M278" i="9" s="1"/>
  <c r="K279" i="9"/>
  <c r="M279" i="9" s="1"/>
  <c r="K280" i="9"/>
  <c r="K282" i="9" s="1"/>
  <c r="H270" i="9"/>
  <c r="F270" i="9"/>
  <c r="M285" i="9" l="1"/>
  <c r="M287" i="9" s="1"/>
  <c r="J93" i="9"/>
  <c r="L275" i="9"/>
  <c r="L277" i="9" s="1"/>
  <c r="N275" i="9"/>
  <c r="N277" i="9" s="1"/>
  <c r="R37" i="26" s="1"/>
  <c r="H191" i="9"/>
  <c r="M280" i="9"/>
  <c r="M282" i="9" s="1"/>
  <c r="N88" i="9"/>
  <c r="L88" i="9"/>
  <c r="N85" i="9"/>
  <c r="H142" i="9"/>
  <c r="F277" i="9"/>
  <c r="F93" i="9"/>
  <c r="J191" i="9"/>
  <c r="F191" i="9"/>
  <c r="L186" i="9"/>
  <c r="L227" i="9"/>
  <c r="H229" i="9"/>
  <c r="L221" i="9"/>
  <c r="F229" i="9"/>
  <c r="L224" i="9"/>
  <c r="J229" i="9"/>
  <c r="N227" i="9"/>
  <c r="N229" i="9" s="1"/>
  <c r="L37" i="26" s="1"/>
  <c r="L189" i="9"/>
  <c r="L191" i="9" s="1"/>
  <c r="N189" i="9"/>
  <c r="N191" i="9" s="1"/>
  <c r="O37" i="26" s="1"/>
  <c r="N134" i="9"/>
  <c r="J142" i="9"/>
  <c r="L140" i="9"/>
  <c r="F142" i="9"/>
  <c r="N140" i="9"/>
  <c r="N142" i="9" s="1"/>
  <c r="I37" i="26" s="1"/>
  <c r="L137" i="9"/>
  <c r="L134" i="9"/>
  <c r="L91" i="9"/>
  <c r="N91" i="9"/>
  <c r="L85" i="9"/>
  <c r="H93" i="9"/>
  <c r="G80" i="9"/>
  <c r="G74" i="9"/>
  <c r="I80" i="9"/>
  <c r="I74" i="9"/>
  <c r="E80" i="9"/>
  <c r="E74" i="9"/>
  <c r="N93" i="9" l="1"/>
  <c r="F37" i="26" s="1"/>
  <c r="AA37" i="26" s="1"/>
  <c r="L229" i="9"/>
  <c r="L142" i="9"/>
  <c r="L93" i="9"/>
  <c r="H41" i="9"/>
  <c r="N177" i="9"/>
  <c r="L176" i="9"/>
  <c r="N176" i="9" s="1"/>
  <c r="J178" i="9"/>
  <c r="H178" i="9"/>
  <c r="F178" i="9"/>
  <c r="I123" i="9"/>
  <c r="G123" i="9"/>
  <c r="L47" i="9"/>
  <c r="L46" i="9"/>
  <c r="N46" i="9" s="1"/>
  <c r="N45" i="9"/>
  <c r="E123" i="9"/>
  <c r="N47" i="9" l="1"/>
  <c r="L178" i="9"/>
  <c r="N178" i="9"/>
  <c r="I260" i="9" l="1"/>
  <c r="G260" i="9"/>
  <c r="E265" i="9"/>
  <c r="I112" i="9"/>
  <c r="G112" i="9"/>
  <c r="N325" i="9" l="1"/>
  <c r="N322" i="9"/>
  <c r="N324" i="9" l="1"/>
  <c r="N326" i="9" s="1"/>
  <c r="N321" i="9"/>
  <c r="N323" i="9" s="1"/>
  <c r="F172" i="9"/>
  <c r="F250" i="9"/>
  <c r="F252" i="9" s="1"/>
  <c r="G250" i="9"/>
  <c r="G252" i="9" s="1"/>
  <c r="H250" i="9"/>
  <c r="H252" i="9" s="1"/>
  <c r="I250" i="9"/>
  <c r="I252" i="9" s="1"/>
  <c r="J250" i="9"/>
  <c r="J252" i="9" s="1"/>
  <c r="L248" i="9"/>
  <c r="L250" i="9" s="1"/>
  <c r="L252" i="9" s="1"/>
  <c r="G245" i="9"/>
  <c r="I245" i="9"/>
  <c r="I242" i="9"/>
  <c r="G242" i="9"/>
  <c r="E242" i="9"/>
  <c r="K240" i="9"/>
  <c r="K242" i="9" s="1"/>
  <c r="G213" i="9"/>
  <c r="I213" i="9"/>
  <c r="G210" i="9"/>
  <c r="I210" i="9"/>
  <c r="G164" i="9"/>
  <c r="I164" i="9"/>
  <c r="G161" i="9"/>
  <c r="I161" i="9"/>
  <c r="F129" i="9"/>
  <c r="G129" i="9"/>
  <c r="H129" i="9"/>
  <c r="I129" i="9"/>
  <c r="J129" i="9"/>
  <c r="L127" i="9"/>
  <c r="N127" i="9" s="1"/>
  <c r="N129" i="9" s="1"/>
  <c r="G118" i="9"/>
  <c r="I118" i="9"/>
  <c r="G115" i="9"/>
  <c r="I115" i="9"/>
  <c r="K113" i="9"/>
  <c r="M113" i="9" s="1"/>
  <c r="K110" i="9"/>
  <c r="M110" i="9" s="1"/>
  <c r="G36" i="9"/>
  <c r="I36" i="9"/>
  <c r="G33" i="9"/>
  <c r="I33" i="9"/>
  <c r="K31" i="9"/>
  <c r="G30" i="9"/>
  <c r="I30" i="9"/>
  <c r="G247" i="9" l="1"/>
  <c r="I120" i="9"/>
  <c r="G218" i="9"/>
  <c r="G120" i="9"/>
  <c r="I38" i="9"/>
  <c r="G169" i="9"/>
  <c r="G38" i="9"/>
  <c r="L129" i="9"/>
  <c r="I218" i="9"/>
  <c r="I247" i="9"/>
  <c r="I169" i="9"/>
  <c r="M240" i="9"/>
  <c r="M242" i="9" s="1"/>
  <c r="N248" i="9"/>
  <c r="N250" i="9" s="1"/>
  <c r="N252" i="9" s="1"/>
  <c r="R21" i="26" s="1"/>
  <c r="AB27" i="26" l="1"/>
  <c r="C182" i="62" l="1"/>
  <c r="C181" i="62"/>
  <c r="C180" i="62"/>
  <c r="C179" i="62"/>
  <c r="C178" i="62"/>
  <c r="C177" i="62"/>
  <c r="C176" i="62"/>
  <c r="E175" i="62"/>
  <c r="E174" i="62"/>
  <c r="E173" i="62"/>
  <c r="C173" i="62"/>
  <c r="C172" i="62"/>
  <c r="C171" i="62"/>
  <c r="E170" i="62"/>
  <c r="C170" i="62"/>
  <c r="C169" i="62"/>
  <c r="E168" i="62"/>
  <c r="E167" i="62"/>
  <c r="C167" i="62"/>
  <c r="E166" i="62"/>
  <c r="E165" i="62"/>
  <c r="C165" i="62"/>
  <c r="C163" i="62"/>
  <c r="C162" i="62"/>
  <c r="C160" i="62"/>
  <c r="C159" i="62"/>
  <c r="C158" i="62"/>
  <c r="C157" i="62"/>
  <c r="C156" i="62"/>
  <c r="C155" i="62"/>
  <c r="C154" i="62"/>
  <c r="C153" i="62"/>
  <c r="C152" i="62"/>
  <c r="C151" i="62"/>
  <c r="C150" i="62"/>
  <c r="C149" i="62"/>
  <c r="C148" i="62"/>
  <c r="C147" i="62"/>
  <c r="C146" i="62"/>
  <c r="C145" i="62"/>
  <c r="C144" i="62"/>
  <c r="C143" i="62"/>
  <c r="C142" i="62"/>
  <c r="C141" i="62"/>
  <c r="C140" i="62"/>
  <c r="C139" i="62"/>
  <c r="C138" i="62"/>
  <c r="C137" i="62"/>
  <c r="C136" i="62"/>
  <c r="C135" i="62"/>
  <c r="C134" i="62"/>
  <c r="C133" i="62"/>
  <c r="C132" i="62"/>
  <c r="C131" i="62"/>
  <c r="M123" i="62"/>
  <c r="M122" i="62"/>
  <c r="M121" i="62"/>
  <c r="M120" i="62"/>
  <c r="M119" i="62"/>
  <c r="M118" i="62"/>
  <c r="M117" i="62"/>
  <c r="M116" i="62"/>
  <c r="G116" i="62"/>
  <c r="G117" i="62" s="1"/>
  <c r="M115" i="62"/>
  <c r="N115" i="62" s="1"/>
  <c r="M114" i="62"/>
  <c r="M113" i="62"/>
  <c r="M112" i="62"/>
  <c r="M111" i="62"/>
  <c r="M110" i="62"/>
  <c r="G110" i="62"/>
  <c r="M109" i="62"/>
  <c r="N109" i="62" s="1"/>
  <c r="M108" i="62"/>
  <c r="N108" i="62" s="1"/>
  <c r="M107" i="62"/>
  <c r="N107" i="62" s="1"/>
  <c r="M106" i="62"/>
  <c r="N106" i="62" s="1"/>
  <c r="M105" i="62"/>
  <c r="N105" i="62" s="1"/>
  <c r="M104" i="62"/>
  <c r="N104" i="62" s="1"/>
  <c r="M103" i="62"/>
  <c r="N103" i="62" s="1"/>
  <c r="M102" i="62"/>
  <c r="N102" i="62" s="1"/>
  <c r="M101" i="62"/>
  <c r="N101" i="62" s="1"/>
  <c r="M100" i="62"/>
  <c r="N100" i="62" s="1"/>
  <c r="M99" i="62"/>
  <c r="N99" i="62" s="1"/>
  <c r="M98" i="62"/>
  <c r="N98" i="62" s="1"/>
  <c r="M97" i="62"/>
  <c r="N97" i="62" s="1"/>
  <c r="M96" i="62"/>
  <c r="N96" i="62" s="1"/>
  <c r="M95" i="62"/>
  <c r="N95" i="62" s="1"/>
  <c r="M94" i="62"/>
  <c r="N94" i="62" s="1"/>
  <c r="M93" i="62"/>
  <c r="N93" i="62" s="1"/>
  <c r="M92" i="62"/>
  <c r="N92" i="62" s="1"/>
  <c r="M91" i="62"/>
  <c r="N91" i="62" s="1"/>
  <c r="M90" i="62"/>
  <c r="N90" i="62" s="1"/>
  <c r="M89" i="62"/>
  <c r="N89" i="62" s="1"/>
  <c r="M88" i="62"/>
  <c r="N88" i="62" s="1"/>
  <c r="M87" i="62"/>
  <c r="M86" i="62"/>
  <c r="M85" i="62"/>
  <c r="M84" i="62"/>
  <c r="M83" i="62"/>
  <c r="M82" i="62"/>
  <c r="M81" i="62"/>
  <c r="M80" i="62"/>
  <c r="M79" i="62"/>
  <c r="M78" i="62"/>
  <c r="M77" i="62"/>
  <c r="M76" i="62"/>
  <c r="M75" i="62"/>
  <c r="M74" i="62"/>
  <c r="M73" i="62"/>
  <c r="M72" i="62"/>
  <c r="M71" i="62"/>
  <c r="M70" i="62"/>
  <c r="M69" i="62"/>
  <c r="M68" i="62"/>
  <c r="M67" i="62"/>
  <c r="M66" i="62"/>
  <c r="M65" i="62"/>
  <c r="M64" i="62"/>
  <c r="M63" i="62"/>
  <c r="M62" i="62"/>
  <c r="M61" i="62"/>
  <c r="M60" i="62"/>
  <c r="M59" i="62"/>
  <c r="M58" i="62"/>
  <c r="M57" i="62"/>
  <c r="M56" i="62"/>
  <c r="M55" i="62"/>
  <c r="M54" i="62"/>
  <c r="M53" i="62"/>
  <c r="M52" i="62"/>
  <c r="M51" i="62"/>
  <c r="M50" i="62"/>
  <c r="M49" i="62"/>
  <c r="M48" i="62"/>
  <c r="M47" i="62"/>
  <c r="M46" i="62"/>
  <c r="M45" i="62"/>
  <c r="M44" i="62"/>
  <c r="M43" i="62"/>
  <c r="M42" i="62"/>
  <c r="G42" i="62"/>
  <c r="F138" i="26"/>
  <c r="I138" i="26" s="1"/>
  <c r="H131" i="26"/>
  <c r="F131" i="26"/>
  <c r="H129" i="26"/>
  <c r="F129" i="26"/>
  <c r="H123" i="26"/>
  <c r="F123" i="26"/>
  <c r="H121" i="26"/>
  <c r="F121" i="26"/>
  <c r="H115" i="26"/>
  <c r="F115" i="26"/>
  <c r="H113" i="26"/>
  <c r="F113" i="26"/>
  <c r="H111" i="26"/>
  <c r="F111" i="26"/>
  <c r="H109" i="26"/>
  <c r="F109" i="26"/>
  <c r="H107" i="26"/>
  <c r="F107" i="26"/>
  <c r="H106" i="26"/>
  <c r="F106" i="26"/>
  <c r="H105" i="26"/>
  <c r="F105" i="26"/>
  <c r="H104" i="26"/>
  <c r="F104" i="26"/>
  <c r="H103" i="26"/>
  <c r="F103" i="26"/>
  <c r="H102" i="26"/>
  <c r="F102" i="26"/>
  <c r="H101" i="26"/>
  <c r="F101" i="26"/>
  <c r="H100" i="26"/>
  <c r="F100" i="26"/>
  <c r="F93" i="26"/>
  <c r="F91" i="26"/>
  <c r="F89" i="26"/>
  <c r="F87" i="26"/>
  <c r="F86" i="26"/>
  <c r="F85" i="26"/>
  <c r="H79" i="26"/>
  <c r="F79" i="26"/>
  <c r="H77" i="26"/>
  <c r="F77" i="26"/>
  <c r="H71" i="26"/>
  <c r="F71" i="26"/>
  <c r="H69" i="26"/>
  <c r="F69" i="26"/>
  <c r="H63" i="26"/>
  <c r="F63" i="26"/>
  <c r="H61" i="26"/>
  <c r="F61" i="26"/>
  <c r="H59" i="26"/>
  <c r="F59" i="26"/>
  <c r="H57" i="26"/>
  <c r="F57" i="26"/>
  <c r="H55" i="26"/>
  <c r="F55" i="26"/>
  <c r="H43" i="26"/>
  <c r="E43" i="26"/>
  <c r="G43" i="26" s="1"/>
  <c r="I275" i="9"/>
  <c r="I277" i="9" s="1"/>
  <c r="G275" i="9"/>
  <c r="G277" i="9" s="1"/>
  <c r="E275" i="9"/>
  <c r="E277" i="9" s="1"/>
  <c r="K274" i="9"/>
  <c r="M274" i="9" s="1"/>
  <c r="K273" i="9"/>
  <c r="M273" i="9" s="1"/>
  <c r="E260" i="9"/>
  <c r="K259" i="9"/>
  <c r="M259" i="9" s="1"/>
  <c r="K258" i="9"/>
  <c r="M258" i="9" s="1"/>
  <c r="I255" i="9"/>
  <c r="I257" i="9" s="1"/>
  <c r="G255" i="9"/>
  <c r="G257" i="9" s="1"/>
  <c r="E255" i="9"/>
  <c r="E257" i="9" s="1"/>
  <c r="K254" i="9"/>
  <c r="M254" i="9" s="1"/>
  <c r="K253" i="9"/>
  <c r="M253" i="9" s="1"/>
  <c r="E250" i="9"/>
  <c r="E252" i="9" s="1"/>
  <c r="K248" i="9"/>
  <c r="E245" i="9"/>
  <c r="E247" i="9" s="1"/>
  <c r="K243" i="9"/>
  <c r="I237" i="9"/>
  <c r="I239" i="9" s="1"/>
  <c r="G237" i="9"/>
  <c r="G239" i="9" s="1"/>
  <c r="E237" i="9"/>
  <c r="E239" i="9" s="1"/>
  <c r="K236" i="9"/>
  <c r="M236" i="9" s="1"/>
  <c r="K235" i="9"/>
  <c r="M235" i="9" s="1"/>
  <c r="K226" i="9"/>
  <c r="M226" i="9" s="1"/>
  <c r="K225" i="9"/>
  <c r="M225" i="9" s="1"/>
  <c r="I224" i="9"/>
  <c r="G224" i="9"/>
  <c r="E224" i="9"/>
  <c r="K222" i="9"/>
  <c r="M222" i="9" s="1"/>
  <c r="I221" i="9"/>
  <c r="G221" i="9"/>
  <c r="E221" i="9"/>
  <c r="K219" i="9"/>
  <c r="M219" i="9" s="1"/>
  <c r="K215" i="9"/>
  <c r="M215" i="9" s="1"/>
  <c r="K214" i="9"/>
  <c r="M214" i="9" s="1"/>
  <c r="E213" i="9"/>
  <c r="K211" i="9"/>
  <c r="E210" i="9"/>
  <c r="K208" i="9"/>
  <c r="K204" i="9"/>
  <c r="M204" i="9" s="1"/>
  <c r="K203" i="9"/>
  <c r="M203" i="9" s="1"/>
  <c r="I202" i="9"/>
  <c r="G202" i="9"/>
  <c r="E202" i="9"/>
  <c r="K200" i="9"/>
  <c r="M200" i="9" s="1"/>
  <c r="I199" i="9"/>
  <c r="G199" i="9"/>
  <c r="E199" i="9"/>
  <c r="K197" i="9"/>
  <c r="M197" i="9" s="1"/>
  <c r="K188" i="9"/>
  <c r="M188" i="9" s="1"/>
  <c r="K187" i="9"/>
  <c r="M187" i="9" s="1"/>
  <c r="I186" i="9"/>
  <c r="G186" i="9"/>
  <c r="K184" i="9"/>
  <c r="M184" i="9" s="1"/>
  <c r="M186" i="9" s="1"/>
  <c r="I183" i="9"/>
  <c r="G183" i="9"/>
  <c r="E183" i="9"/>
  <c r="K181" i="9"/>
  <c r="M181" i="9" s="1"/>
  <c r="K177" i="9"/>
  <c r="M177" i="9" s="1"/>
  <c r="K176" i="9"/>
  <c r="M176" i="9" s="1"/>
  <c r="J175" i="9"/>
  <c r="I175" i="9"/>
  <c r="H175" i="9"/>
  <c r="G175" i="9"/>
  <c r="F175" i="9"/>
  <c r="F180" i="9" s="1"/>
  <c r="E175" i="9"/>
  <c r="L173" i="9"/>
  <c r="N173" i="9" s="1"/>
  <c r="K173" i="9"/>
  <c r="M173" i="9" s="1"/>
  <c r="J172" i="9"/>
  <c r="I172" i="9"/>
  <c r="H172" i="9"/>
  <c r="G172" i="9"/>
  <c r="G180" i="9" s="1"/>
  <c r="E172" i="9"/>
  <c r="L170" i="9"/>
  <c r="N170" i="9" s="1"/>
  <c r="K170" i="9"/>
  <c r="M170" i="9" s="1"/>
  <c r="K166" i="9"/>
  <c r="M166" i="9" s="1"/>
  <c r="K165" i="9"/>
  <c r="M165" i="9" s="1"/>
  <c r="E164" i="9"/>
  <c r="K162" i="9"/>
  <c r="E161" i="9"/>
  <c r="K159" i="9"/>
  <c r="K155" i="9"/>
  <c r="M155" i="9" s="1"/>
  <c r="K154" i="9"/>
  <c r="M154" i="9" s="1"/>
  <c r="I153" i="9"/>
  <c r="G153" i="9"/>
  <c r="E153" i="9"/>
  <c r="K151" i="9"/>
  <c r="M151" i="9" s="1"/>
  <c r="I150" i="9"/>
  <c r="G150" i="9"/>
  <c r="E150" i="9"/>
  <c r="K148" i="9"/>
  <c r="M148" i="9" s="1"/>
  <c r="I140" i="9"/>
  <c r="G140" i="9"/>
  <c r="E140" i="9"/>
  <c r="K139" i="9"/>
  <c r="M139" i="9" s="1"/>
  <c r="K138" i="9"/>
  <c r="M138" i="9" s="1"/>
  <c r="I137" i="9"/>
  <c r="G137" i="9"/>
  <c r="E137" i="9"/>
  <c r="K135" i="9"/>
  <c r="M135" i="9" s="1"/>
  <c r="I134" i="9"/>
  <c r="G134" i="9"/>
  <c r="E134" i="9"/>
  <c r="K133" i="9"/>
  <c r="M133" i="9" s="1"/>
  <c r="K132" i="9"/>
  <c r="M132" i="9" s="1"/>
  <c r="E129" i="9"/>
  <c r="K127" i="9"/>
  <c r="M127" i="9" s="1"/>
  <c r="J126" i="9"/>
  <c r="J131" i="9" s="1"/>
  <c r="I126" i="9"/>
  <c r="I131" i="9" s="1"/>
  <c r="H126" i="9"/>
  <c r="H131" i="9" s="1"/>
  <c r="G126" i="9"/>
  <c r="G131" i="9" s="1"/>
  <c r="F126" i="9"/>
  <c r="F131" i="9" s="1"/>
  <c r="E126" i="9"/>
  <c r="L124" i="9"/>
  <c r="N124" i="9" s="1"/>
  <c r="K124" i="9"/>
  <c r="M124" i="9" s="1"/>
  <c r="L122" i="9"/>
  <c r="N122" i="9" s="1"/>
  <c r="K122" i="9"/>
  <c r="M122" i="9" s="1"/>
  <c r="L121" i="9"/>
  <c r="N121" i="9" s="1"/>
  <c r="K121" i="9"/>
  <c r="M121" i="9" s="1"/>
  <c r="E118" i="9"/>
  <c r="K116" i="9"/>
  <c r="M116" i="9" s="1"/>
  <c r="E115" i="9"/>
  <c r="K114" i="9"/>
  <c r="M114" i="9" s="1"/>
  <c r="E112" i="9"/>
  <c r="K111" i="9"/>
  <c r="M111" i="9" s="1"/>
  <c r="I107" i="9"/>
  <c r="G107" i="9"/>
  <c r="E107" i="9"/>
  <c r="K106" i="9"/>
  <c r="M106" i="9" s="1"/>
  <c r="K105" i="9"/>
  <c r="M105" i="9" s="1"/>
  <c r="I104" i="9"/>
  <c r="G104" i="9"/>
  <c r="E104" i="9"/>
  <c r="K103" i="9"/>
  <c r="M103" i="9" s="1"/>
  <c r="K102" i="9"/>
  <c r="M102" i="9" s="1"/>
  <c r="I101" i="9"/>
  <c r="G101" i="9"/>
  <c r="E101" i="9"/>
  <c r="K100" i="9"/>
  <c r="M100" i="9" s="1"/>
  <c r="K99" i="9"/>
  <c r="M99" i="9" s="1"/>
  <c r="I91" i="9"/>
  <c r="G91" i="9"/>
  <c r="E91" i="9"/>
  <c r="K90" i="9"/>
  <c r="M90" i="9" s="1"/>
  <c r="K89" i="9"/>
  <c r="M89" i="9" s="1"/>
  <c r="I88" i="9"/>
  <c r="G88" i="9"/>
  <c r="E88" i="9"/>
  <c r="K87" i="9"/>
  <c r="M87" i="9" s="1"/>
  <c r="K86" i="9"/>
  <c r="M86" i="9" s="1"/>
  <c r="I85" i="9"/>
  <c r="G85" i="9"/>
  <c r="E85" i="9"/>
  <c r="K84" i="9"/>
  <c r="M84" i="9" s="1"/>
  <c r="K83" i="9"/>
  <c r="M83" i="9" s="1"/>
  <c r="K79" i="9"/>
  <c r="M79" i="9" s="1"/>
  <c r="K78" i="9"/>
  <c r="M78" i="9" s="1"/>
  <c r="K76" i="9"/>
  <c r="M76" i="9" s="1"/>
  <c r="K75" i="9"/>
  <c r="M75" i="9" s="1"/>
  <c r="K73" i="9"/>
  <c r="M73" i="9" s="1"/>
  <c r="K72" i="9"/>
  <c r="M72" i="9" s="1"/>
  <c r="I69" i="9"/>
  <c r="G69" i="9"/>
  <c r="E69" i="9"/>
  <c r="K68" i="9"/>
  <c r="M68" i="9" s="1"/>
  <c r="K67" i="9"/>
  <c r="M67" i="9" s="1"/>
  <c r="I66" i="9"/>
  <c r="G66" i="9"/>
  <c r="E66" i="9"/>
  <c r="K65" i="9"/>
  <c r="M65" i="9" s="1"/>
  <c r="K64" i="9"/>
  <c r="M64" i="9" s="1"/>
  <c r="I63" i="9"/>
  <c r="G63" i="9"/>
  <c r="E63" i="9"/>
  <c r="K62" i="9"/>
  <c r="M62" i="9" s="1"/>
  <c r="K61" i="9"/>
  <c r="M61" i="9" s="1"/>
  <c r="M57" i="9"/>
  <c r="M56" i="9"/>
  <c r="M54" i="9"/>
  <c r="M53" i="9"/>
  <c r="M51" i="9"/>
  <c r="M50" i="9"/>
  <c r="I47" i="9"/>
  <c r="G47" i="9"/>
  <c r="E47" i="9"/>
  <c r="K46" i="9"/>
  <c r="M46" i="9" s="1"/>
  <c r="K45" i="9"/>
  <c r="M45" i="9" s="1"/>
  <c r="J44" i="9"/>
  <c r="I44" i="9"/>
  <c r="H44" i="9"/>
  <c r="G44" i="9"/>
  <c r="F44" i="9"/>
  <c r="E44" i="9"/>
  <c r="L43" i="9"/>
  <c r="N43" i="9" s="1"/>
  <c r="K43" i="9"/>
  <c r="M43" i="9" s="1"/>
  <c r="L42" i="9"/>
  <c r="N42" i="9" s="1"/>
  <c r="K42" i="9"/>
  <c r="M42" i="9" s="1"/>
  <c r="J41" i="9"/>
  <c r="I41" i="9"/>
  <c r="G41" i="9"/>
  <c r="F41" i="9"/>
  <c r="E41" i="9"/>
  <c r="L40" i="9"/>
  <c r="N40" i="9" s="1"/>
  <c r="K40" i="9"/>
  <c r="M40" i="9" s="1"/>
  <c r="L39" i="9"/>
  <c r="N39" i="9" s="1"/>
  <c r="K39" i="9"/>
  <c r="M39" i="9" s="1"/>
  <c r="E36" i="9"/>
  <c r="K35" i="9"/>
  <c r="M35" i="9" s="1"/>
  <c r="K34" i="9"/>
  <c r="E33" i="9"/>
  <c r="K32" i="9"/>
  <c r="K33" i="9" s="1"/>
  <c r="M31" i="9"/>
  <c r="E30" i="9"/>
  <c r="K29" i="9"/>
  <c r="M29" i="9" s="1"/>
  <c r="K28" i="9"/>
  <c r="K30" i="9" s="1"/>
  <c r="I25" i="9"/>
  <c r="G25" i="9"/>
  <c r="E25" i="9"/>
  <c r="K24" i="9"/>
  <c r="M24" i="9" s="1"/>
  <c r="K23" i="9"/>
  <c r="M23" i="9" s="1"/>
  <c r="I22" i="9"/>
  <c r="G22" i="9"/>
  <c r="E22" i="9"/>
  <c r="K21" i="9"/>
  <c r="M21" i="9" s="1"/>
  <c r="K20" i="9"/>
  <c r="M20" i="9" s="1"/>
  <c r="I19" i="9"/>
  <c r="G19" i="9"/>
  <c r="E19" i="9"/>
  <c r="K18" i="9"/>
  <c r="M18" i="9" s="1"/>
  <c r="K17" i="9"/>
  <c r="M17" i="9" s="1"/>
  <c r="AA53" i="8"/>
  <c r="Z53" i="8"/>
  <c r="Y53" i="8"/>
  <c r="X53" i="8"/>
  <c r="G53" i="8"/>
  <c r="F53" i="8"/>
  <c r="E53" i="8"/>
  <c r="D53" i="8"/>
  <c r="AB50" i="8"/>
  <c r="H52" i="8"/>
  <c r="AB49" i="8"/>
  <c r="H51" i="8"/>
  <c r="S53" i="8"/>
  <c r="R53" i="8"/>
  <c r="Q53" i="8"/>
  <c r="P53" i="8"/>
  <c r="O53" i="8"/>
  <c r="H50" i="8"/>
  <c r="H49" i="8"/>
  <c r="AA46" i="8"/>
  <c r="Z46" i="8"/>
  <c r="Y46" i="8"/>
  <c r="X46" i="8"/>
  <c r="AB45" i="8"/>
  <c r="AB44" i="8"/>
  <c r="G46" i="8"/>
  <c r="F46" i="8"/>
  <c r="E46" i="8"/>
  <c r="D46" i="8"/>
  <c r="AB43" i="8"/>
  <c r="H45" i="8"/>
  <c r="AB42" i="8"/>
  <c r="H44" i="8"/>
  <c r="AB41" i="8"/>
  <c r="S46" i="8"/>
  <c r="R46" i="8"/>
  <c r="Q46" i="8"/>
  <c r="P46" i="8"/>
  <c r="O46" i="8"/>
  <c r="H43" i="8"/>
  <c r="AB40" i="8"/>
  <c r="H42" i="8"/>
  <c r="AB39" i="8"/>
  <c r="H41" i="8"/>
  <c r="AB38" i="8"/>
  <c r="H40" i="8"/>
  <c r="AB37" i="8"/>
  <c r="H39" i="8"/>
  <c r="AB36" i="8"/>
  <c r="H38" i="8"/>
  <c r="AB35" i="8"/>
  <c r="H37" i="8"/>
  <c r="AB34" i="8"/>
  <c r="H36" i="8"/>
  <c r="AB33" i="8"/>
  <c r="H35" i="8"/>
  <c r="AB32" i="8"/>
  <c r="H34" i="8"/>
  <c r="AB31" i="8"/>
  <c r="H33" i="8"/>
  <c r="AB30" i="8"/>
  <c r="H32" i="8"/>
  <c r="AB29" i="8"/>
  <c r="H31" i="8"/>
  <c r="AB28" i="8"/>
  <c r="H30" i="8"/>
  <c r="AB27" i="8"/>
  <c r="H29" i="8"/>
  <c r="AB26" i="8"/>
  <c r="H28" i="8"/>
  <c r="AB25" i="8"/>
  <c r="H27" i="8"/>
  <c r="AB24" i="8"/>
  <c r="H26" i="8"/>
  <c r="AB23" i="8"/>
  <c r="H25" i="8"/>
  <c r="AB22" i="8"/>
  <c r="H24" i="8"/>
  <c r="AB21" i="8"/>
  <c r="H23" i="8"/>
  <c r="AB20" i="8"/>
  <c r="H22" i="8"/>
  <c r="AB19" i="8"/>
  <c r="H21" i="8"/>
  <c r="AB18" i="8"/>
  <c r="H20" i="8"/>
  <c r="AB17" i="8"/>
  <c r="H19" i="8"/>
  <c r="AB16" i="8"/>
  <c r="H18" i="8"/>
  <c r="AB15" i="8"/>
  <c r="H17" i="8"/>
  <c r="AB14" i="8"/>
  <c r="H16" i="8"/>
  <c r="H15" i="8"/>
  <c r="H14" i="8"/>
  <c r="I104" i="26" l="1"/>
  <c r="I180" i="9"/>
  <c r="I191" i="9"/>
  <c r="J180" i="9"/>
  <c r="I142" i="9"/>
  <c r="G191" i="9"/>
  <c r="H180" i="9"/>
  <c r="M47" i="9"/>
  <c r="G142" i="9"/>
  <c r="I229" i="9"/>
  <c r="G229" i="9"/>
  <c r="E229" i="9"/>
  <c r="I102" i="26"/>
  <c r="I101" i="26"/>
  <c r="I106" i="26"/>
  <c r="N117" i="62"/>
  <c r="E180" i="9"/>
  <c r="M243" i="9"/>
  <c r="M245" i="9" s="1"/>
  <c r="M247" i="9" s="1"/>
  <c r="Q23" i="26" s="1"/>
  <c r="S23" i="26" s="1"/>
  <c r="K245" i="9"/>
  <c r="K247" i="9" s="1"/>
  <c r="N110" i="62"/>
  <c r="G111" i="62"/>
  <c r="N116" i="62"/>
  <c r="M248" i="9"/>
  <c r="M250" i="9" s="1"/>
  <c r="M252" i="9" s="1"/>
  <c r="Q21" i="26" s="1"/>
  <c r="S21" i="26" s="1"/>
  <c r="K250" i="9"/>
  <c r="K252" i="9" s="1"/>
  <c r="M159" i="9"/>
  <c r="M161" i="9" s="1"/>
  <c r="K161" i="9"/>
  <c r="M28" i="9"/>
  <c r="M30" i="9" s="1"/>
  <c r="M162" i="9"/>
  <c r="M164" i="9" s="1"/>
  <c r="K164" i="9"/>
  <c r="M208" i="9"/>
  <c r="M210" i="9" s="1"/>
  <c r="K210" i="9"/>
  <c r="M32" i="9"/>
  <c r="M33" i="9" s="1"/>
  <c r="M211" i="9"/>
  <c r="M213" i="9" s="1"/>
  <c r="K213" i="9"/>
  <c r="M34" i="9"/>
  <c r="M36" i="9" s="1"/>
  <c r="K36" i="9"/>
  <c r="S55" i="8"/>
  <c r="S47" i="8" s="1"/>
  <c r="R55" i="8"/>
  <c r="R54" i="8" s="1"/>
  <c r="F55" i="8"/>
  <c r="D55" i="8"/>
  <c r="Z55" i="8"/>
  <c r="X55" i="8"/>
  <c r="K205" i="9"/>
  <c r="Q55" i="8"/>
  <c r="Q54" i="8" s="1"/>
  <c r="I100" i="26"/>
  <c r="I103" i="26"/>
  <c r="E55" i="8"/>
  <c r="AB46" i="8"/>
  <c r="G55" i="8"/>
  <c r="M172" i="9"/>
  <c r="I43" i="26"/>
  <c r="G87" i="26" s="1"/>
  <c r="I87" i="26" s="1"/>
  <c r="I107" i="26"/>
  <c r="Y55" i="8"/>
  <c r="H46" i="8"/>
  <c r="O55" i="8"/>
  <c r="O47" i="8" s="1"/>
  <c r="I105" i="26"/>
  <c r="M183" i="9"/>
  <c r="M41" i="9"/>
  <c r="E49" i="9"/>
  <c r="I49" i="9"/>
  <c r="M104" i="9"/>
  <c r="M140" i="9"/>
  <c r="N172" i="9"/>
  <c r="I207" i="9"/>
  <c r="K227" i="9"/>
  <c r="N123" i="9"/>
  <c r="L123" i="9"/>
  <c r="K85" i="9"/>
  <c r="M118" i="9"/>
  <c r="K123" i="9"/>
  <c r="M202" i="9"/>
  <c r="K237" i="9"/>
  <c r="K239" i="9" s="1"/>
  <c r="I27" i="9"/>
  <c r="K25" i="9"/>
  <c r="N41" i="9"/>
  <c r="L41" i="9"/>
  <c r="K115" i="9"/>
  <c r="E142" i="9"/>
  <c r="G158" i="9"/>
  <c r="E169" i="9"/>
  <c r="M44" i="9"/>
  <c r="E93" i="9"/>
  <c r="K112" i="9"/>
  <c r="K137" i="9"/>
  <c r="M150" i="9"/>
  <c r="K216" i="9"/>
  <c r="F49" i="9"/>
  <c r="I71" i="9"/>
  <c r="M22" i="9"/>
  <c r="H49" i="9"/>
  <c r="M77" i="9"/>
  <c r="K101" i="9"/>
  <c r="E120" i="9"/>
  <c r="K126" i="9"/>
  <c r="M153" i="9"/>
  <c r="K153" i="9"/>
  <c r="L172" i="9"/>
  <c r="K186" i="9"/>
  <c r="E207" i="9"/>
  <c r="M85" i="9"/>
  <c r="L175" i="9"/>
  <c r="L180" i="9" s="1"/>
  <c r="K44" i="9"/>
  <c r="K47" i="9"/>
  <c r="M63" i="9"/>
  <c r="K63" i="9"/>
  <c r="K69" i="9"/>
  <c r="I93" i="9"/>
  <c r="M123" i="9"/>
  <c r="K129" i="9"/>
  <c r="E158" i="9"/>
  <c r="M175" i="9"/>
  <c r="K175" i="9"/>
  <c r="K178" i="9"/>
  <c r="K189" i="9"/>
  <c r="G207" i="9"/>
  <c r="E218" i="9"/>
  <c r="M237" i="9"/>
  <c r="M239" i="9" s="1"/>
  <c r="Q16" i="26" s="1"/>
  <c r="S16" i="26" s="1"/>
  <c r="K260" i="9"/>
  <c r="M107" i="9"/>
  <c r="M134" i="9"/>
  <c r="M80" i="9"/>
  <c r="E27" i="9"/>
  <c r="G71" i="9"/>
  <c r="K74" i="9"/>
  <c r="K77" i="9"/>
  <c r="M101" i="9"/>
  <c r="G109" i="9"/>
  <c r="I109" i="9"/>
  <c r="E109" i="9"/>
  <c r="K140" i="9"/>
  <c r="M189" i="9"/>
  <c r="M255" i="9"/>
  <c r="M257" i="9" s="1"/>
  <c r="Q19" i="26" s="1"/>
  <c r="S19" i="26" s="1"/>
  <c r="G27" i="9"/>
  <c r="E38" i="9"/>
  <c r="K41" i="9"/>
  <c r="J49" i="9"/>
  <c r="K66" i="9"/>
  <c r="K88" i="9"/>
  <c r="M91" i="9"/>
  <c r="M112" i="9"/>
  <c r="N126" i="9"/>
  <c r="L126" i="9"/>
  <c r="I158" i="9"/>
  <c r="K156" i="9"/>
  <c r="K167" i="9"/>
  <c r="K202" i="9"/>
  <c r="M205" i="9"/>
  <c r="M216" i="9"/>
  <c r="M227" i="9"/>
  <c r="K275" i="9"/>
  <c r="K277" i="9" s="1"/>
  <c r="M275" i="9"/>
  <c r="K22" i="9"/>
  <c r="M25" i="9"/>
  <c r="G49" i="9"/>
  <c r="L44" i="9"/>
  <c r="M74" i="9"/>
  <c r="K118" i="9"/>
  <c r="M137" i="9"/>
  <c r="E191" i="9"/>
  <c r="K224" i="9"/>
  <c r="K255" i="9"/>
  <c r="K257" i="9" s="1"/>
  <c r="M224" i="9"/>
  <c r="M52" i="9"/>
  <c r="M69" i="9"/>
  <c r="K80" i="9"/>
  <c r="M129" i="9"/>
  <c r="M178" i="9"/>
  <c r="M260" i="9"/>
  <c r="G93" i="9"/>
  <c r="M115" i="9"/>
  <c r="M167" i="9"/>
  <c r="G89" i="26"/>
  <c r="I89" i="26" s="1"/>
  <c r="G63" i="26"/>
  <c r="I63" i="26" s="1"/>
  <c r="G55" i="26"/>
  <c r="I55" i="26" s="1"/>
  <c r="G71" i="26"/>
  <c r="I71" i="26" s="1"/>
  <c r="G57" i="26"/>
  <c r="I57" i="26" s="1"/>
  <c r="G59" i="26"/>
  <c r="I59" i="26" s="1"/>
  <c r="G129" i="26"/>
  <c r="I129" i="26" s="1"/>
  <c r="G86" i="26"/>
  <c r="I86" i="26" s="1"/>
  <c r="G61" i="26"/>
  <c r="I61" i="26" s="1"/>
  <c r="G109" i="26"/>
  <c r="I109" i="26" s="1"/>
  <c r="M19" i="9"/>
  <c r="N44" i="9"/>
  <c r="M58" i="9"/>
  <c r="M66" i="9"/>
  <c r="K107" i="9"/>
  <c r="M156" i="9"/>
  <c r="K172" i="9"/>
  <c r="N175" i="9"/>
  <c r="M199" i="9"/>
  <c r="H53" i="8"/>
  <c r="M88" i="9"/>
  <c r="K104" i="9"/>
  <c r="M126" i="9"/>
  <c r="Q35" i="26"/>
  <c r="S35" i="26" s="1"/>
  <c r="Q33" i="26"/>
  <c r="S33" i="26" s="1"/>
  <c r="AB53" i="8"/>
  <c r="M55" i="9"/>
  <c r="K91" i="9"/>
  <c r="M221" i="9"/>
  <c r="P55" i="8"/>
  <c r="P47" i="8" s="1"/>
  <c r="K19" i="9"/>
  <c r="E131" i="9"/>
  <c r="K183" i="9"/>
  <c r="K199" i="9"/>
  <c r="K221" i="9"/>
  <c r="AA55" i="8"/>
  <c r="E71" i="9"/>
  <c r="K134" i="9"/>
  <c r="K150" i="9"/>
  <c r="H153" i="62"/>
  <c r="D170" i="62"/>
  <c r="D167" i="62"/>
  <c r="H151" i="62"/>
  <c r="G43" i="62"/>
  <c r="N42" i="62"/>
  <c r="D165" i="62"/>
  <c r="H150" i="62"/>
  <c r="G112" i="62"/>
  <c r="N111" i="62"/>
  <c r="G118" i="62"/>
  <c r="G111" i="26" l="1"/>
  <c r="I111" i="26" s="1"/>
  <c r="G93" i="26"/>
  <c r="I93" i="26" s="1"/>
  <c r="G79" i="26"/>
  <c r="I79" i="26" s="1"/>
  <c r="G77" i="26"/>
  <c r="I77" i="26" s="1"/>
  <c r="G69" i="26"/>
  <c r="I69" i="26" s="1"/>
  <c r="G131" i="26"/>
  <c r="I131" i="26" s="1"/>
  <c r="G123" i="26"/>
  <c r="I123" i="26" s="1"/>
  <c r="G85" i="26"/>
  <c r="I85" i="26" s="1"/>
  <c r="G113" i="26"/>
  <c r="I113" i="26" s="1"/>
  <c r="M191" i="9"/>
  <c r="N37" i="26" s="1"/>
  <c r="P37" i="26" s="1"/>
  <c r="K180" i="9"/>
  <c r="K158" i="9"/>
  <c r="M277" i="9"/>
  <c r="Q37" i="26" s="1"/>
  <c r="S37" i="26" s="1"/>
  <c r="M180" i="9"/>
  <c r="N21" i="26" s="1"/>
  <c r="K229" i="9"/>
  <c r="M142" i="9"/>
  <c r="H37" i="26" s="1"/>
  <c r="J37" i="26" s="1"/>
  <c r="N180" i="9"/>
  <c r="O21" i="26" s="1"/>
  <c r="M229" i="9"/>
  <c r="K37" i="26" s="1"/>
  <c r="M37" i="26" s="1"/>
  <c r="K191" i="9"/>
  <c r="K142" i="9"/>
  <c r="M120" i="9"/>
  <c r="K120" i="9"/>
  <c r="R47" i="8"/>
  <c r="R56" i="8" s="1"/>
  <c r="Q47" i="8"/>
  <c r="Q56" i="8" s="1"/>
  <c r="S54" i="8"/>
  <c r="S56" i="8" s="1"/>
  <c r="M93" i="9"/>
  <c r="E37" i="26" s="1"/>
  <c r="G37" i="26" s="1"/>
  <c r="H55" i="8"/>
  <c r="I46" i="8" s="1"/>
  <c r="K218" i="9"/>
  <c r="M218" i="9"/>
  <c r="K23" i="26" s="1"/>
  <c r="M23" i="26" s="1"/>
  <c r="L131" i="9"/>
  <c r="N131" i="9"/>
  <c r="I21" i="26" s="1"/>
  <c r="M131" i="9"/>
  <c r="H21" i="26" s="1"/>
  <c r="K131" i="9"/>
  <c r="K38" i="9"/>
  <c r="M38" i="9"/>
  <c r="E23" i="26" s="1"/>
  <c r="G23" i="26" s="1"/>
  <c r="K169" i="9"/>
  <c r="M169" i="9"/>
  <c r="N23" i="26" s="1"/>
  <c r="P23" i="26" s="1"/>
  <c r="M207" i="9"/>
  <c r="K16" i="26" s="1"/>
  <c r="M16" i="26" s="1"/>
  <c r="O54" i="8"/>
  <c r="O56" i="8" s="1"/>
  <c r="M49" i="9"/>
  <c r="K49" i="9"/>
  <c r="N49" i="9"/>
  <c r="F21" i="26" s="1"/>
  <c r="L49" i="9"/>
  <c r="G91" i="26"/>
  <c r="I91" i="26" s="1"/>
  <c r="G115" i="26"/>
  <c r="I115" i="26" s="1"/>
  <c r="G121" i="26"/>
  <c r="I121" i="26" s="1"/>
  <c r="K93" i="9"/>
  <c r="K71" i="9"/>
  <c r="M27" i="9"/>
  <c r="E16" i="26" s="1"/>
  <c r="M109" i="9"/>
  <c r="H16" i="26" s="1"/>
  <c r="J16" i="26" s="1"/>
  <c r="K207" i="9"/>
  <c r="T35" i="26"/>
  <c r="K27" i="9"/>
  <c r="M158" i="9"/>
  <c r="N16" i="26" s="1"/>
  <c r="P16" i="26" s="1"/>
  <c r="M71" i="9"/>
  <c r="E19" i="26" s="1"/>
  <c r="E25" i="26"/>
  <c r="G25" i="26" s="1"/>
  <c r="K109" i="9"/>
  <c r="G44" i="62"/>
  <c r="N43" i="62"/>
  <c r="P54" i="8"/>
  <c r="P56" i="8" s="1"/>
  <c r="G119" i="62"/>
  <c r="N118" i="62"/>
  <c r="AB55" i="8"/>
  <c r="AB54" i="8" s="1"/>
  <c r="G113" i="62"/>
  <c r="N112" i="62"/>
  <c r="W33" i="26"/>
  <c r="Z25" i="26" l="1"/>
  <c r="AB25" i="26" s="1"/>
  <c r="AA21" i="26"/>
  <c r="P21" i="26"/>
  <c r="AB31" i="26"/>
  <c r="AB32" i="26" s="1"/>
  <c r="I24" i="8"/>
  <c r="I40" i="8"/>
  <c r="I19" i="8"/>
  <c r="I50" i="8"/>
  <c r="I43" i="8"/>
  <c r="H54" i="8"/>
  <c r="G54" i="8"/>
  <c r="I35" i="8"/>
  <c r="I42" i="8"/>
  <c r="H47" i="8"/>
  <c r="H56" i="8" s="1"/>
  <c r="F54" i="8"/>
  <c r="F47" i="8"/>
  <c r="I31" i="8"/>
  <c r="I39" i="8"/>
  <c r="I16" i="8"/>
  <c r="I32" i="8"/>
  <c r="D47" i="8"/>
  <c r="I52" i="8"/>
  <c r="I21" i="8"/>
  <c r="I26" i="8"/>
  <c r="I51" i="8"/>
  <c r="I45" i="8"/>
  <c r="I25" i="8"/>
  <c r="I17" i="8"/>
  <c r="I18" i="8"/>
  <c r="I34" i="8"/>
  <c r="V35" i="26"/>
  <c r="Z35" i="26"/>
  <c r="AB35" i="26" s="1"/>
  <c r="S36" i="26" s="1"/>
  <c r="D54" i="8"/>
  <c r="I41" i="8"/>
  <c r="I29" i="8"/>
  <c r="I33" i="8"/>
  <c r="I37" i="8"/>
  <c r="I20" i="8"/>
  <c r="I28" i="8"/>
  <c r="I36" i="8"/>
  <c r="I49" i="8"/>
  <c r="I44" i="8"/>
  <c r="I15" i="8"/>
  <c r="I53" i="8"/>
  <c r="I55" i="8" s="1"/>
  <c r="I14" i="8"/>
  <c r="E54" i="8"/>
  <c r="I23" i="8"/>
  <c r="I27" i="8"/>
  <c r="G47" i="8"/>
  <c r="I22" i="8"/>
  <c r="I30" i="8"/>
  <c r="I38" i="8"/>
  <c r="G16" i="26"/>
  <c r="Z16" i="26"/>
  <c r="AB16" i="26" s="1"/>
  <c r="S17" i="26" s="1"/>
  <c r="J63" i="26" s="1"/>
  <c r="K63" i="26" s="1"/>
  <c r="E47" i="8"/>
  <c r="G21" i="26"/>
  <c r="G19" i="26"/>
  <c r="H23" i="26"/>
  <c r="J23" i="26" s="1"/>
  <c r="Z37" i="26"/>
  <c r="AB37" i="26" s="1"/>
  <c r="J38" i="26" s="1"/>
  <c r="Z19" i="26"/>
  <c r="AB19" i="26" s="1"/>
  <c r="S20" i="26" s="1"/>
  <c r="J79" i="26" s="1"/>
  <c r="K79" i="26" s="1"/>
  <c r="G120" i="62"/>
  <c r="N119" i="62"/>
  <c r="J21" i="26"/>
  <c r="Z21" i="26"/>
  <c r="Z33" i="26"/>
  <c r="AB33" i="26" s="1"/>
  <c r="Y33" i="26"/>
  <c r="G45" i="62"/>
  <c r="N44" i="62"/>
  <c r="AC45" i="8"/>
  <c r="AC51" i="8"/>
  <c r="AC40" i="8"/>
  <c r="AC38" i="8"/>
  <c r="AC36" i="8"/>
  <c r="AC34" i="8"/>
  <c r="AC32" i="8"/>
  <c r="AC30" i="8"/>
  <c r="AC28" i="8"/>
  <c r="AC26" i="8"/>
  <c r="AC24" i="8"/>
  <c r="AC22" i="8"/>
  <c r="AC20" i="8"/>
  <c r="AC18" i="8"/>
  <c r="AC16" i="8"/>
  <c r="AC14" i="8"/>
  <c r="AC44" i="8"/>
  <c r="AC43" i="8"/>
  <c r="AB47" i="8"/>
  <c r="AB56" i="8" s="1"/>
  <c r="AC42" i="8"/>
  <c r="Y54" i="8"/>
  <c r="AC49" i="8"/>
  <c r="AC39" i="8"/>
  <c r="AC37" i="8"/>
  <c r="AC15" i="8"/>
  <c r="Z47" i="8"/>
  <c r="AC19" i="8"/>
  <c r="AC31" i="8"/>
  <c r="AC25" i="8"/>
  <c r="AC35" i="8"/>
  <c r="Y47" i="8"/>
  <c r="AC17" i="8"/>
  <c r="AC29" i="8"/>
  <c r="AC33" i="8"/>
  <c r="AC27" i="8"/>
  <c r="X54" i="8"/>
  <c r="Z54" i="8"/>
  <c r="AC50" i="8"/>
  <c r="AC41" i="8"/>
  <c r="AA54" i="8"/>
  <c r="AC52" i="8"/>
  <c r="X47" i="8"/>
  <c r="AA47" i="8"/>
  <c r="AC23" i="8"/>
  <c r="AC21" i="8"/>
  <c r="Z29" i="26"/>
  <c r="AB29" i="26" s="1"/>
  <c r="G29" i="26"/>
  <c r="G114" i="62"/>
  <c r="N114" i="62" s="1"/>
  <c r="N113" i="62"/>
  <c r="V36" i="26" l="1"/>
  <c r="J129" i="26" s="1"/>
  <c r="K129" i="26" s="1"/>
  <c r="D174" i="26" s="1"/>
  <c r="AB36" i="26"/>
  <c r="J131" i="26"/>
  <c r="K131" i="26" s="1"/>
  <c r="J121" i="26"/>
  <c r="K121" i="26" s="1"/>
  <c r="J123" i="26"/>
  <c r="K123" i="26" s="1"/>
  <c r="G56" i="8"/>
  <c r="D56" i="8"/>
  <c r="F56" i="8"/>
  <c r="E56" i="8"/>
  <c r="AB21" i="26"/>
  <c r="P22" i="26" s="1"/>
  <c r="J91" i="26" s="1"/>
  <c r="K91" i="26" s="1"/>
  <c r="M38" i="26"/>
  <c r="S38" i="26"/>
  <c r="AB38" i="26"/>
  <c r="P17" i="26"/>
  <c r="J61" i="26" s="1"/>
  <c r="K61" i="26" s="1"/>
  <c r="Z23" i="26"/>
  <c r="AB23" i="26" s="1"/>
  <c r="M17" i="26"/>
  <c r="J59" i="26" s="1"/>
  <c r="K59" i="26" s="1"/>
  <c r="AB17" i="26"/>
  <c r="G17" i="26"/>
  <c r="J55" i="26" s="1"/>
  <c r="K55" i="26" s="1"/>
  <c r="P38" i="26"/>
  <c r="G38" i="26"/>
  <c r="J17" i="26"/>
  <c r="J57" i="26" s="1"/>
  <c r="K57" i="26" s="1"/>
  <c r="AB20" i="26"/>
  <c r="Y56" i="8"/>
  <c r="G20" i="26"/>
  <c r="J77" i="26" s="1"/>
  <c r="K77" i="26" s="1"/>
  <c r="K80" i="26" s="1"/>
  <c r="D158" i="26" s="1"/>
  <c r="J69" i="26"/>
  <c r="K69" i="26" s="1"/>
  <c r="AC46" i="8"/>
  <c r="J71" i="26"/>
  <c r="K71" i="26" s="1"/>
  <c r="G46" i="62"/>
  <c r="N45" i="62"/>
  <c r="AC53" i="8"/>
  <c r="AA56" i="8"/>
  <c r="X56" i="8"/>
  <c r="Z56" i="8"/>
  <c r="G121" i="62"/>
  <c r="N120" i="62"/>
  <c r="D173" i="62" s="1"/>
  <c r="AB24" i="26" l="1"/>
  <c r="V32" i="26"/>
  <c r="J138" i="26" s="1"/>
  <c r="K138" i="26" s="1"/>
  <c r="K139" i="26" s="1"/>
  <c r="D173" i="26" s="1"/>
  <c r="AB34" i="26"/>
  <c r="S34" i="26"/>
  <c r="Y34" i="26"/>
  <c r="J124" i="26"/>
  <c r="K124" i="26"/>
  <c r="D163" i="26" s="1"/>
  <c r="G24" i="26"/>
  <c r="J100" i="26" s="1"/>
  <c r="K100" i="26" s="1"/>
  <c r="K132" i="26"/>
  <c r="J132" i="26"/>
  <c r="S22" i="26"/>
  <c r="J93" i="26" s="1"/>
  <c r="K93" i="26" s="1"/>
  <c r="AB22" i="26"/>
  <c r="J22" i="26"/>
  <c r="J89" i="26" s="1"/>
  <c r="K89" i="26" s="1"/>
  <c r="D169" i="26"/>
  <c r="G22" i="26"/>
  <c r="J85" i="26" s="1"/>
  <c r="J80" i="26"/>
  <c r="J24" i="26"/>
  <c r="J109" i="26" s="1"/>
  <c r="K109" i="26" s="1"/>
  <c r="P24" i="26"/>
  <c r="J113" i="26" s="1"/>
  <c r="K113" i="26" s="1"/>
  <c r="M24" i="26"/>
  <c r="J111" i="26" s="1"/>
  <c r="K111" i="26" s="1"/>
  <c r="D167" i="26" s="1"/>
  <c r="S24" i="26"/>
  <c r="K64" i="26"/>
  <c r="D144" i="26" s="1"/>
  <c r="J64" i="26"/>
  <c r="J72" i="26"/>
  <c r="H155" i="62"/>
  <c r="N121" i="62"/>
  <c r="G122" i="62"/>
  <c r="G47" i="62"/>
  <c r="N46" i="62"/>
  <c r="AC55" i="8"/>
  <c r="K72" i="26"/>
  <c r="D159" i="26" s="1"/>
  <c r="J139" i="26" l="1"/>
  <c r="J107" i="26"/>
  <c r="K107" i="26" s="1"/>
  <c r="D157" i="26" s="1"/>
  <c r="J101" i="26"/>
  <c r="K101" i="26" s="1"/>
  <c r="D151" i="26" s="1"/>
  <c r="J104" i="26"/>
  <c r="K104" i="26" s="1"/>
  <c r="D154" i="26" s="1"/>
  <c r="J105" i="26"/>
  <c r="K105" i="26" s="1"/>
  <c r="D155" i="26" s="1"/>
  <c r="J103" i="26"/>
  <c r="K103" i="26" s="1"/>
  <c r="D153" i="26" s="1"/>
  <c r="J106" i="26"/>
  <c r="K106" i="26" s="1"/>
  <c r="D156" i="26" s="1"/>
  <c r="J102" i="26"/>
  <c r="K102" i="26" s="1"/>
  <c r="D152" i="26" s="1"/>
  <c r="J86" i="26"/>
  <c r="K86" i="26" s="1"/>
  <c r="D161" i="26" s="1"/>
  <c r="J87" i="26"/>
  <c r="K87" i="26" s="1"/>
  <c r="D162" i="26" s="1"/>
  <c r="D165" i="26"/>
  <c r="J115" i="26"/>
  <c r="K115" i="26" s="1"/>
  <c r="G123" i="62"/>
  <c r="N123" i="62" s="1"/>
  <c r="N122" i="62"/>
  <c r="K85" i="26"/>
  <c r="D150" i="26"/>
  <c r="G48" i="62"/>
  <c r="N47" i="62"/>
  <c r="J94" i="26" l="1"/>
  <c r="J116" i="26"/>
  <c r="D171" i="26"/>
  <c r="K116" i="26"/>
  <c r="K94" i="26"/>
  <c r="D160" i="26"/>
  <c r="N48" i="62"/>
  <c r="G49" i="62"/>
  <c r="D175" i="26" l="1"/>
  <c r="N49" i="62"/>
  <c r="G50" i="62"/>
  <c r="G51" i="62" l="1"/>
  <c r="N50" i="62"/>
  <c r="G52" i="62" l="1"/>
  <c r="N51" i="62"/>
  <c r="G53" i="62" l="1"/>
  <c r="N52" i="62"/>
  <c r="G54" i="62" l="1"/>
  <c r="N53" i="62"/>
  <c r="G55" i="62" l="1"/>
  <c r="N54" i="62"/>
  <c r="G56" i="62" l="1"/>
  <c r="N55" i="62"/>
  <c r="N56" i="62" l="1"/>
  <c r="G57" i="62"/>
  <c r="N57" i="62" l="1"/>
  <c r="G58" i="62"/>
  <c r="G59" i="62" l="1"/>
  <c r="N58" i="62"/>
  <c r="G60" i="62" l="1"/>
  <c r="N59" i="62"/>
  <c r="G61" i="62" l="1"/>
  <c r="N60" i="62"/>
  <c r="G62" i="62" l="1"/>
  <c r="N61" i="62"/>
  <c r="G63" i="62" l="1"/>
  <c r="N62" i="62"/>
  <c r="G64" i="62" l="1"/>
  <c r="N63" i="62"/>
  <c r="N64" i="62" l="1"/>
  <c r="G65" i="62"/>
  <c r="N65" i="62" l="1"/>
  <c r="G66" i="62"/>
  <c r="G67" i="62" l="1"/>
  <c r="N66" i="62"/>
  <c r="G68" i="62" l="1"/>
  <c r="N67" i="62"/>
  <c r="G69" i="62" l="1"/>
  <c r="N68" i="62"/>
  <c r="G70" i="62" l="1"/>
  <c r="N69" i="62"/>
  <c r="G71" i="62" l="1"/>
  <c r="N70" i="62"/>
  <c r="G72" i="62" l="1"/>
  <c r="N71" i="62"/>
  <c r="N72" i="62" l="1"/>
  <c r="G73" i="62"/>
  <c r="N73" i="62" l="1"/>
  <c r="G74" i="62"/>
  <c r="G75" i="62" l="1"/>
  <c r="N74" i="62"/>
  <c r="G76" i="62" l="1"/>
  <c r="N75" i="62"/>
  <c r="G77" i="62" l="1"/>
  <c r="N76" i="62"/>
  <c r="G78" i="62" l="1"/>
  <c r="N77" i="62"/>
  <c r="G79" i="62" l="1"/>
  <c r="N78" i="62"/>
  <c r="G80" i="62" l="1"/>
  <c r="N79" i="62"/>
  <c r="N80" i="62" l="1"/>
  <c r="G81" i="62"/>
  <c r="G82" i="62" l="1"/>
  <c r="N81" i="62"/>
  <c r="G83" i="62" l="1"/>
  <c r="N82" i="62"/>
  <c r="G84" i="62" l="1"/>
  <c r="N83" i="62"/>
  <c r="N84" i="62" l="1"/>
  <c r="G85" i="62"/>
  <c r="G86" i="62" l="1"/>
  <c r="N85" i="62"/>
  <c r="G87" i="62" l="1"/>
  <c r="N87" i="62" s="1"/>
  <c r="N86" i="62"/>
</calcChain>
</file>

<file path=xl/sharedStrings.xml><?xml version="1.0" encoding="utf-8"?>
<sst xmlns="http://schemas.openxmlformats.org/spreadsheetml/2006/main" count="1348" uniqueCount="356">
  <si>
    <t>TOTAL</t>
  </si>
  <si>
    <t>DESCRIPCIÓN</t>
  </si>
  <si>
    <t>CRED</t>
  </si>
  <si>
    <t>INMUNIZACIONES</t>
  </si>
  <si>
    <t>Obstetricia</t>
  </si>
  <si>
    <t>Emergencia</t>
  </si>
  <si>
    <t>Consulta Externa</t>
  </si>
  <si>
    <t>Central de Esterilización</t>
  </si>
  <si>
    <t>Total</t>
  </si>
  <si>
    <t>%</t>
  </si>
  <si>
    <t>ESTABLECIMIENTO DE SALUD :</t>
  </si>
  <si>
    <t>DISTRITO/PROVINCIA/DEPARTAMENTO:</t>
  </si>
  <si>
    <t>Laboratorio</t>
  </si>
  <si>
    <t>GRUPO OCUPACIONAL</t>
  </si>
  <si>
    <t>Nombrados</t>
  </si>
  <si>
    <t>Personal Asistencial</t>
  </si>
  <si>
    <t>Médico Cirujano General</t>
  </si>
  <si>
    <t>Médico Familiar</t>
  </si>
  <si>
    <t>Medicina Interna</t>
  </si>
  <si>
    <t>Médico Infectologo</t>
  </si>
  <si>
    <t>Médico Neumologo</t>
  </si>
  <si>
    <t>Médico Pediatra</t>
  </si>
  <si>
    <t>Médico Cirujano</t>
  </si>
  <si>
    <t>Médico Otorrinolaringología</t>
  </si>
  <si>
    <t>Médico Anestesiólogo</t>
  </si>
  <si>
    <t>Médico Traumatología - Ortopedia</t>
  </si>
  <si>
    <t>Médico Gineco-Obstetricia</t>
  </si>
  <si>
    <t>Médico Oftalmologo</t>
  </si>
  <si>
    <t>Médico Neurología</t>
  </si>
  <si>
    <t>Médico Gastroenterología</t>
  </si>
  <si>
    <t>Médico Psiquiatría</t>
  </si>
  <si>
    <t>Médico Intensivista</t>
  </si>
  <si>
    <t>Cirujano Dentista</t>
  </si>
  <si>
    <t xml:space="preserve">Enfermera </t>
  </si>
  <si>
    <t>Biólogo</t>
  </si>
  <si>
    <t>Obstetriz</t>
  </si>
  <si>
    <t xml:space="preserve">Psicólogo </t>
  </si>
  <si>
    <t>Nutricionista</t>
  </si>
  <si>
    <t>Químico Farmacéutico</t>
  </si>
  <si>
    <t>Tecnólogo Medico - Área Radiología</t>
  </si>
  <si>
    <t>Tecnólogo Medico - Área Rehabilitación</t>
  </si>
  <si>
    <t>Tecnólogo Medico - Área Laboratorio</t>
  </si>
  <si>
    <t>Técnico en Enfermería</t>
  </si>
  <si>
    <t>Técnico en Farmacia</t>
  </si>
  <si>
    <t>Técnico en nutrición</t>
  </si>
  <si>
    <t>Técnico en Laboratorio</t>
  </si>
  <si>
    <t>Auxiliares y otros</t>
  </si>
  <si>
    <t>Asistenta Social</t>
  </si>
  <si>
    <t>Sub total 1</t>
  </si>
  <si>
    <t>Porcentaje %</t>
  </si>
  <si>
    <t>Administrativo Profesionales (*)</t>
  </si>
  <si>
    <t>Administrativos Técnicos (**)</t>
  </si>
  <si>
    <t>Administrativos Auxiliar (***)</t>
  </si>
  <si>
    <t>Personal de Apoyo (****)</t>
  </si>
  <si>
    <t>Sub total 2</t>
  </si>
  <si>
    <t>No considera destacados fuera del EE.SS.</t>
  </si>
  <si>
    <t>(*) Incluye Administradres, Economistas, Estadisticos, Ingenieros, Arquitectos, Etc.</t>
  </si>
  <si>
    <t>(**) Técnico administrativo, tecnico en computación, etc</t>
  </si>
  <si>
    <t>(***) Auxiliares en administración, digitador, etc</t>
  </si>
  <si>
    <t>(****) Capellan, transpote, lavanderia, limpieza</t>
  </si>
  <si>
    <t>UPSS: CONSULTA EXTERNA</t>
  </si>
  <si>
    <t>Recurso Humano</t>
  </si>
  <si>
    <t>Turno</t>
  </si>
  <si>
    <t>Programación</t>
  </si>
  <si>
    <t>Programación de recursos Humanos</t>
  </si>
  <si>
    <t>Mes 1</t>
  </si>
  <si>
    <t>Mes 2</t>
  </si>
  <si>
    <t>Mes 3</t>
  </si>
  <si>
    <t>Promedio Mensual</t>
  </si>
  <si>
    <t>Total Anual</t>
  </si>
  <si>
    <t>N</t>
  </si>
  <si>
    <t>CAS</t>
  </si>
  <si>
    <t>Médico</t>
  </si>
  <si>
    <t>M</t>
  </si>
  <si>
    <t>N° Turnos</t>
  </si>
  <si>
    <t>Horas por turno</t>
  </si>
  <si>
    <t>Horas Programadas</t>
  </si>
  <si>
    <t>T</t>
  </si>
  <si>
    <t>N° Médicos Programados</t>
  </si>
  <si>
    <t>Promedio horas programadas por médico</t>
  </si>
  <si>
    <t>Enfermera</t>
  </si>
  <si>
    <t>N° Enfermeras Programados</t>
  </si>
  <si>
    <t>Promedio horas programadas por enfermeras</t>
  </si>
  <si>
    <t>UPSS: EMERGENCIA</t>
  </si>
  <si>
    <t>CONSULTA EXTERNA</t>
  </si>
  <si>
    <t>EMERGENCIA</t>
  </si>
  <si>
    <t>Nota: solo se considera nombrados y contratados Cas y 276</t>
  </si>
  <si>
    <t>CPN</t>
  </si>
  <si>
    <t>INTERNAMIENTO</t>
  </si>
  <si>
    <t>Personal Administrativo</t>
  </si>
  <si>
    <t>Obstetra</t>
  </si>
  <si>
    <t>N° Obstetras Programados</t>
  </si>
  <si>
    <t>Promedio horas programadas por Obstetras</t>
  </si>
  <si>
    <t>N° Psicólogo Programados</t>
  </si>
  <si>
    <t>Técnico de Enfermería</t>
  </si>
  <si>
    <t>N° Obstetra Programados</t>
  </si>
  <si>
    <t>N° Tecnico de Enfermería Programados</t>
  </si>
  <si>
    <t>Promedio horas programadas por Técnico de Enfermería</t>
  </si>
  <si>
    <t>N° Técnico de Enfermería Programados</t>
  </si>
  <si>
    <t>UPSS: PATOLOGÍA CLÍNICA</t>
  </si>
  <si>
    <t>UPSS: FARMACIA</t>
  </si>
  <si>
    <t>N° Quimico Farmacéutico Programados</t>
  </si>
  <si>
    <t>N° Técnico de Farmacia Programados</t>
  </si>
  <si>
    <t>Promedio horas programadas por Químico Farmacéutico</t>
  </si>
  <si>
    <t>Promedio horas programadas por Técnico de Farmacia</t>
  </si>
  <si>
    <t>N° Biólogo Programados</t>
  </si>
  <si>
    <t>Promedio horas programadas por Biologo</t>
  </si>
  <si>
    <t>N° Técnico de Laboratorio Programados</t>
  </si>
  <si>
    <t>Promedio horas programadas por Técnico de Laboratorio</t>
  </si>
  <si>
    <t>Promedio horas programadas por Psicólogo</t>
  </si>
  <si>
    <t>Psicólogo</t>
  </si>
  <si>
    <t>Promedio horas programadas por Cirujano Dentista</t>
  </si>
  <si>
    <t>N° Cirujano Dentista Programados</t>
  </si>
  <si>
    <t>Promedio horas programadas por Nutricionista</t>
  </si>
  <si>
    <t>N° Nutricionista Programados</t>
  </si>
  <si>
    <t>Promedio horas programadas por Tecnico de Enfermería</t>
  </si>
  <si>
    <t>Farmacia</t>
  </si>
  <si>
    <t>Promedio  horas programadas por profesional según UPSS</t>
  </si>
  <si>
    <t>Centro Obstetrico</t>
  </si>
  <si>
    <t>TOTAL ANUAL</t>
  </si>
  <si>
    <t>Especialidades médicas</t>
  </si>
  <si>
    <t>Médico cirujano</t>
  </si>
  <si>
    <t>Promedio de horas programadas</t>
  </si>
  <si>
    <t>Porcentaje (%)</t>
  </si>
  <si>
    <t>Especialidades no médicas</t>
  </si>
  <si>
    <t>Cirujano dentista</t>
  </si>
  <si>
    <t>Químico farmacéutico</t>
  </si>
  <si>
    <t>Técnica de Enfermería</t>
  </si>
  <si>
    <t xml:space="preserve"> OFERTA OPTIMIZADA POR  RECURSOS HUMANOS</t>
  </si>
  <si>
    <t>Cantidad                   (A)</t>
  </si>
  <si>
    <t>Tiempo promedio (Minutos)</t>
  </si>
  <si>
    <t>Atenciones /hora            (B)</t>
  </si>
  <si>
    <t>Horas/Año              ( C)</t>
  </si>
  <si>
    <t>Factor optimización           (D)</t>
  </si>
  <si>
    <t>Total atenciones/Año   E = (A)*(B)*(C )*(D)</t>
  </si>
  <si>
    <t>Porecntaje de participción por servicio                                        (F)  N</t>
  </si>
  <si>
    <t>Oferta optimizada de RRHH
G = (E)*(F)</t>
  </si>
  <si>
    <t>TOTAL DE HORAS AL AÑO DE TRABAJO PARA EL PERSONAL DE SALUD</t>
  </si>
  <si>
    <t xml:space="preserve">CONSULTA EXTERNA </t>
  </si>
  <si>
    <t>HORAS/DÍA</t>
  </si>
  <si>
    <t>DÍAS</t>
  </si>
  <si>
    <t>HORAS/MES</t>
  </si>
  <si>
    <t>MESES</t>
  </si>
  <si>
    <t>HORAS/AÑO</t>
  </si>
  <si>
    <t>HORAS/AÑO total</t>
  </si>
  <si>
    <t xml:space="preserve">Consulta Médica </t>
  </si>
  <si>
    <t xml:space="preserve">Atención en Tópico </t>
  </si>
  <si>
    <t>PPFF</t>
  </si>
  <si>
    <t xml:space="preserve">Atención en emergencia </t>
  </si>
  <si>
    <t>Inmunizaciones</t>
  </si>
  <si>
    <t xml:space="preserve">Consulta </t>
  </si>
  <si>
    <t>Atenciones de recetas</t>
  </si>
  <si>
    <t>OFERTA OPTIMIZADA POR RECURSOS HUMANOS</t>
  </si>
  <si>
    <t>Servicio de Salud</t>
  </si>
  <si>
    <t>OFERTA OPTIMIZADA DE RRHH</t>
  </si>
  <si>
    <t>Factor de Optimización</t>
  </si>
  <si>
    <t>Grupo Ocupacional</t>
  </si>
  <si>
    <t>F.O</t>
  </si>
  <si>
    <t>Otros Profesionales de la salud</t>
  </si>
  <si>
    <t>Consulta Odontológica</t>
  </si>
  <si>
    <t>Consulta Psicológica</t>
  </si>
  <si>
    <t>Porcentaje de participción por servicio                                        (F)  N</t>
  </si>
  <si>
    <t>Internamiento</t>
  </si>
  <si>
    <t>Atención en Internamiento</t>
  </si>
  <si>
    <t xml:space="preserve">Atención en internamiento </t>
  </si>
  <si>
    <t>Medicina General</t>
  </si>
  <si>
    <t>TÓPICO</t>
  </si>
  <si>
    <t>G/D</t>
  </si>
  <si>
    <t>G/N</t>
  </si>
  <si>
    <t>M/T</t>
  </si>
  <si>
    <t>UPSS: INTERNAMIENTO</t>
  </si>
  <si>
    <t>CENTRO DE SALUD TAMBURCO</t>
  </si>
  <si>
    <t>FERIADOS</t>
  </si>
  <si>
    <t>PP.FF</t>
  </si>
  <si>
    <t>Apoyo al Diagnóstico y Tratamiento</t>
  </si>
  <si>
    <t>Consultorios Ext. Enfermería/Otros</t>
  </si>
  <si>
    <t xml:space="preserve">Enfermería- CRED </t>
  </si>
  <si>
    <t>Adolescente</t>
  </si>
  <si>
    <t xml:space="preserve">Estimulacion Temprada </t>
  </si>
  <si>
    <t>Adulto Mayor</t>
  </si>
  <si>
    <t>Prevención del Cancer</t>
  </si>
  <si>
    <t xml:space="preserve"> ITS/VIH/SIDA </t>
  </si>
  <si>
    <t xml:space="preserve">Diferenciado de TBC  </t>
  </si>
  <si>
    <t>Odontología</t>
  </si>
  <si>
    <t>Psicoprofilaxis</t>
  </si>
  <si>
    <t>Nutrición</t>
  </si>
  <si>
    <t>Sala de Emergencia</t>
  </si>
  <si>
    <t>Laboratorio Clínico Tipo I-4</t>
  </si>
  <si>
    <t>Atenciones de Laboratorio</t>
  </si>
  <si>
    <t xml:space="preserve">Internamiento </t>
  </si>
  <si>
    <t>UPSS CENTRO OBSTETRICO</t>
  </si>
  <si>
    <t>SALUD FAMILIAR Y COMUNITARIA ( EXTRAMURAL)</t>
  </si>
  <si>
    <t>Enfemera</t>
  </si>
  <si>
    <t>N° Q.F Programados</t>
  </si>
  <si>
    <t>N° Técnico de laboratorio Programados</t>
  </si>
  <si>
    <t>N° Técnico de farmacia Programados</t>
  </si>
  <si>
    <t>Salud Familiar y Comunitaria (extramural)</t>
  </si>
  <si>
    <t>CENTRO OBSTETRICO</t>
  </si>
  <si>
    <t>Atención en centro obstetrico</t>
  </si>
  <si>
    <t>SALUD FAMILIAR Y COMUNITARIA</t>
  </si>
  <si>
    <t>Atención familiar y comunitaria</t>
  </si>
  <si>
    <t>Atención en salud familiar y comunitaria</t>
  </si>
  <si>
    <t>Atención en centro obstétrico</t>
  </si>
  <si>
    <t xml:space="preserve">Atención en salud familiar y comunitaria </t>
  </si>
  <si>
    <t>Salud Familiar y Comunitaria</t>
  </si>
  <si>
    <t>LABORATORIO</t>
  </si>
  <si>
    <t>APOYO AL DIAGNOSTICO</t>
  </si>
  <si>
    <t>Centro Obstétrico</t>
  </si>
  <si>
    <t>UPSS</t>
  </si>
  <si>
    <t>Consulta ambulatoria por médico especialista en Ginecología y Obstetricia</t>
  </si>
  <si>
    <t>Teleconsultas de especialidades médicas</t>
  </si>
  <si>
    <t>ESTABLECIMIENTO DE SALUD:</t>
  </si>
  <si>
    <t>Parto Normal</t>
  </si>
  <si>
    <t>Consulta ambulatoria por médico especialista en Pediatría</t>
  </si>
  <si>
    <t>Consulta ambulatoria por médico especialista en Medicina Familiar</t>
  </si>
  <si>
    <t>Partos</t>
  </si>
  <si>
    <t>GUIA PARA EL LLENADO DEL FORMATO</t>
  </si>
  <si>
    <t>a)</t>
  </si>
  <si>
    <t>Criterio de Cantidad</t>
  </si>
  <si>
    <t xml:space="preserve"> - Priorizar el equipo biomédico o mobiliario que garantiza la prestación del servicio de salud:</t>
  </si>
  <si>
    <t>No aplica</t>
  </si>
  <si>
    <t>Mobiliario médico (Cama)</t>
  </si>
  <si>
    <t>CENTRO OBSTÉTRICO</t>
  </si>
  <si>
    <t>Mobiliario médico  (Cama)</t>
  </si>
  <si>
    <t>CENTRO QUIRÚRGICO</t>
  </si>
  <si>
    <t>Equipo biomédico  (Máquina de Anestesia)</t>
  </si>
  <si>
    <t>UVI</t>
  </si>
  <si>
    <t>Equipo biomédico (Ventilador mecánico, monitor de funciones)</t>
  </si>
  <si>
    <t>APOYO AL DIAGNÓSTICO Y TRATAMIENTO</t>
  </si>
  <si>
    <t>Equipo biomédico del ambiente (Imagenología: Mamógrafo, Ecógrafo, Rayos x, etc.; Laboratorio Clinico: Centrifuga + Microscopio; Anatomía Patológica: Microtomo + Microscopio)</t>
  </si>
  <si>
    <t>SERVICIO DE SALUD</t>
  </si>
  <si>
    <t>Equipo biomédico del ambiente (Endoscopio, Broncoscopio, Espirómetro, Ecocardiografía, Colposcopio, etc)</t>
  </si>
  <si>
    <t xml:space="preserve"> - Considerar el estándar de producción del ambiente (U. M. Atenciones)</t>
  </si>
  <si>
    <t>b)</t>
  </si>
  <si>
    <t>Criterio de Calidad</t>
  </si>
  <si>
    <t>Utilizar las condiciones establecidas por DGIEM para considerar el equipamiento como recuperable o no.</t>
  </si>
  <si>
    <t>c)</t>
  </si>
  <si>
    <t>Seleccionar aquella producción óptima del equipo biomédico o mobiliario de menor valor.</t>
  </si>
  <si>
    <t>Nota: Para la evaluación de este ítem se debe adjuntar una copia del Informe de Evaluación de Equipamiento validado por la OPI-MINSA.</t>
  </si>
  <si>
    <t>DISTRITO / PROVINCIA /DEPARTAMENTO:</t>
  </si>
  <si>
    <t>TAMBURCO/ABANCAY/APURIMAC</t>
  </si>
  <si>
    <t>AMBIENTE</t>
  </si>
  <si>
    <t xml:space="preserve">CRITERIO DE CANTIDAD </t>
  </si>
  <si>
    <t>CRITERIO DE CALIDAD</t>
  </si>
  <si>
    <t>OFERTA OPTIMIZADA DE EQUIPAMIENTO     D = (A) * (B) * ( C)</t>
  </si>
  <si>
    <t>CANTIDAD ACTUAL (A)</t>
  </si>
  <si>
    <t>VALOR REFERENCIAL DEL VOLUMEN DE PRODUCCIÓN OPTIMIZADA DEL AMBIENTE (B)</t>
  </si>
  <si>
    <t xml:space="preserve">BUENO </t>
  </si>
  <si>
    <t xml:space="preserve">REGULAR </t>
  </si>
  <si>
    <t>MALO</t>
  </si>
  <si>
    <t>RESULTADO (C)</t>
  </si>
  <si>
    <t>RECUPERABLE</t>
  </si>
  <si>
    <t>NO RECUPERABLE</t>
  </si>
  <si>
    <t>Valor = 1</t>
  </si>
  <si>
    <t>Valor = 0</t>
  </si>
  <si>
    <t>URGENCIAS Y EMERGENCIAS</t>
  </si>
  <si>
    <t>TOPICO DE URGENCIAS Y EMERGENCIAS CON AMBIENTE DE OBSERVACIÓN + TOPICO DE EMERGENCIA OBSTETRICIA</t>
  </si>
  <si>
    <t>ESTABILIZADOR</t>
  </si>
  <si>
    <t>ASPIRADORA DE SECRECIONES</t>
  </si>
  <si>
    <t>EQUIPO NEBULIZADOR</t>
  </si>
  <si>
    <t>EQUIPO NEBULIZADOR ELECTRICO PORTATIL</t>
  </si>
  <si>
    <t>LAMPARA CIALITICA</t>
  </si>
  <si>
    <t>LARINGOSCOPIO PARA ADULTO CON HOJAS INTERCAMBIABLES</t>
  </si>
  <si>
    <t>OFTALMOSCOPIO DIRECTO CON MANGO RECARGABLE</t>
  </si>
  <si>
    <t>OXIMETRO DE PULSOS</t>
  </si>
  <si>
    <t>OXIMETRO DE PULSOS DIGITAL</t>
  </si>
  <si>
    <t>PANTOSCOPIO PEDIATRICO</t>
  </si>
  <si>
    <t>RESUCITADOR MANUAL PEDIATRICO</t>
  </si>
  <si>
    <t>TONOMETRO DE SCHIOTZ</t>
  </si>
  <si>
    <t>CAMILLA DE METAL</t>
  </si>
  <si>
    <t>COCHE METALICO PARA CURACIONES</t>
  </si>
  <si>
    <t>NEGATOSCOPIO DE 1 CUERPO</t>
  </si>
  <si>
    <t>PORTA SUERO METALICO RODABLE</t>
  </si>
  <si>
    <t>INFANTOMETRO DE 65 cm</t>
  </si>
  <si>
    <t>TENSIOMETRO ADULTO</t>
  </si>
  <si>
    <t>TENSIOMETRO ANEROIDE PARA ADULTO</t>
  </si>
  <si>
    <t>CAMIONETA PICK UP DOBLE CABINA 4X4</t>
  </si>
  <si>
    <t>IMPRESORA (OTRAS)</t>
  </si>
  <si>
    <t>MONITOR LED 21.5 in</t>
  </si>
  <si>
    <t>MONITOR LED</t>
  </si>
  <si>
    <t>MONITOR PLANO LCD 18.5 in</t>
  </si>
  <si>
    <t>TECLADO - KEYBOARD CON PUERTO USB</t>
  </si>
  <si>
    <t>TECLADO - KEYBOARD</t>
  </si>
  <si>
    <t>UNIDAD CENTRAL DE PROCESO - CPU</t>
  </si>
  <si>
    <t>UNIDAD CENTRAL DE PROCESO - CPU DE 3.4 GHz</t>
  </si>
  <si>
    <t>UNIDAD CENTRAL DE PROCESO - CPU 3.6 Ghz RAM 8 GB ALMACENAMIENTO 1 TB</t>
  </si>
  <si>
    <t>EQUIPO MULTIFUNCIONAL COPIADORA FAX IMPRESORA SCANNER</t>
  </si>
  <si>
    <t>SILLA GIRATORIA DE METAL ERGONOMICA CON BRAZOS</t>
  </si>
  <si>
    <t>SERVICIO DE INTERNAMIENTO VARONES, MUJERES Y NIÑOS</t>
  </si>
  <si>
    <t>BIOMBO DE METAL DE 2 CUERPOS</t>
  </si>
  <si>
    <t>CAMA CLINICA METALICA RODABLE</t>
  </si>
  <si>
    <t>COCHE PORTAHISTORIAS DE METAL</t>
  </si>
  <si>
    <t>ESCALINATA - GRADILLA</t>
  </si>
  <si>
    <t>ESCALINATA - GRADILLA DE 2 PELDAÑOS</t>
  </si>
  <si>
    <t>MESA DE NOCHE DE METAL - VELADOR DE METAL</t>
  </si>
  <si>
    <t>VITRINA DE METAL DE 2 CUERPOS</t>
  </si>
  <si>
    <t>ATENCIÓN DE GESTANTE EN PERIODO DE PARTO</t>
  </si>
  <si>
    <t>SALA DE PARTOS + AREA DE ATENCION DE RECIEN NACIDO + SALA DE DILATACION + SALA DE PUERPERIO</t>
  </si>
  <si>
    <t>ACUMULADOR DE ENERGIA - EQUIPO DE UPS 900 VA</t>
  </si>
  <si>
    <t>PORTA SUERO METALICO</t>
  </si>
  <si>
    <t>PATOLOGÍA CLÍNICA</t>
  </si>
  <si>
    <t>LABORATORIO TIPO I-4</t>
  </si>
  <si>
    <t>REFRIGERADORA ELECTRICA DOMESTICA</t>
  </si>
  <si>
    <t>CENTRIFUGA PARA 12 A 16 TUBOS</t>
  </si>
  <si>
    <t>HEMOGLOBINOMETRO PORTATIL</t>
  </si>
  <si>
    <t>MICROSCOPIO COMPUESTO BINOCULAR CON OPTICA AL INFINITO</t>
  </si>
  <si>
    <t>MICROSCOPIO COMPUESTO BINOCULAR CON DOBLE CABEZAL</t>
  </si>
  <si>
    <t>GLUCOMETRO PORTATIL</t>
  </si>
  <si>
    <t>EQUIPO DE BAÑO MARIA</t>
  </si>
  <si>
    <t>OFERTA OPTIMIZADA DE EQUIPAMIENTO</t>
  </si>
  <si>
    <t>EQUIPOS IMPORTANTES</t>
  </si>
  <si>
    <t xml:space="preserve">Medicina </t>
  </si>
  <si>
    <t>Gineco-Obstetricia</t>
  </si>
  <si>
    <t>Medicina Familiar</t>
  </si>
  <si>
    <t>Preventivo</t>
  </si>
  <si>
    <t>Teleconsultas</t>
  </si>
  <si>
    <t>Topico de Urgencia y Emergencia</t>
  </si>
  <si>
    <t>Atención de Gest. en Sala de Parto</t>
  </si>
  <si>
    <t>Internamiento de Varones</t>
  </si>
  <si>
    <t xml:space="preserve">Internamiento de Mujeres </t>
  </si>
  <si>
    <t>Internamiento de Niños</t>
  </si>
  <si>
    <t>Internamiento en Obstetricia-Parto Normal</t>
  </si>
  <si>
    <t>Ecografía Gineco obstetrica</t>
  </si>
  <si>
    <t>* El ecografo esta no es recuperable.</t>
  </si>
  <si>
    <t>FORMATO N° : OFERTA OPTIMIZADA DE EQUIPAMIENTO</t>
  </si>
  <si>
    <t xml:space="preserve">OFERTA OPTIMIZADA DE EQUIPAMIENTO </t>
  </si>
  <si>
    <t xml:space="preserve">SERVICIO DE SALUD PROYECTADA </t>
  </si>
  <si>
    <t>Servicio de Salud Actual</t>
  </si>
  <si>
    <t>G/C</t>
  </si>
  <si>
    <t>Contratados 
276</t>
  </si>
  <si>
    <t>CONDICION LABORAL SEGÚN GRUPO OCUPACIONAL- MR.ANDARAPA - AÑO 2019</t>
  </si>
  <si>
    <t>CONDICION LABORAL SEÚN GRUPO OCUPACIONAL DEL ESTABLECIMIENTO DE SALUD ESTRATÉGICO AÑO 2019</t>
  </si>
  <si>
    <t>DISTRIBUCIÓN DE RECURSOS HUMANOS SEGÚN UPSS Y GRUPO OCUPACIONAL 2019</t>
  </si>
  <si>
    <t>FORMATO DE DISTRIBUCIÓN DE RECURSOS HUMANOS SEGÚN UPSS Y GRUPO OCUPACIONAL 2019</t>
  </si>
  <si>
    <t>CENTRO DE SALUD HUACCANA</t>
  </si>
  <si>
    <t>HUACCANA/CHINCHEROS/APURÍMAC</t>
  </si>
  <si>
    <t>EVOLUCION CENTRO DE SALUD HUACCANA</t>
  </si>
  <si>
    <t>Terceros</t>
  </si>
  <si>
    <t>HUACCANA/CHICNCHEROS/APURÍMAC</t>
  </si>
  <si>
    <t>HUACCANA/CHCINCHEROS/APURÍMAC</t>
  </si>
  <si>
    <t>Tterceros</t>
  </si>
  <si>
    <t>MICRORRED DE HUACCANA</t>
  </si>
  <si>
    <t>RED VIRGEN DE COCHARCAS</t>
  </si>
  <si>
    <t>CLAS</t>
  </si>
  <si>
    <t>Promedio horas programadas por Tecnico de Enfermería (Tec. enfermería)</t>
  </si>
  <si>
    <t>Técnico de Farmacia (tec.enfermeria)</t>
  </si>
  <si>
    <t xml:space="preserve">Técnico de Enfemería </t>
  </si>
  <si>
    <t>Tecnico de Farmacia (tec. enfermería)</t>
  </si>
  <si>
    <t>Tecnico de laboratorio (tec. enfermería)</t>
  </si>
  <si>
    <t>Técnico de Farmacia  (tec.enfermeria)</t>
  </si>
  <si>
    <t>Técnico de Laboratorio (téc. enfermería)</t>
  </si>
  <si>
    <t xml:space="preserve">Técnico de Laboratorio </t>
  </si>
  <si>
    <t>Tec. Laboratorio (Tec. Enfermeria)</t>
  </si>
  <si>
    <t>Biologo</t>
  </si>
  <si>
    <t>ESTABLECIMIENTO DE SALUD : CENTRO DE SALUD HUACCANA</t>
  </si>
  <si>
    <t>DISTRITO/PROVINCIA/DEPARTAMENTO: HUACCANA/CHINCHEROS/APURIMAC</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</si>
</sst>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64" formatCode="_-* #,##0.00_-;\-* #,##0.00_-;_-* &quot;-&quot;??_-;_-@_-"/>
    <numFmt numFmtId="165" formatCode="_ &quot;S/.&quot;\ * #,##0.00_ ;_ &quot;S/.&quot;\ * \-#,##0.00_ ;_ &quot;S/.&quot;\ * &quot;-&quot;??_ ;_ @_ "/>
    <numFmt numFmtId="166" formatCode="#,##0.0"/>
    <numFmt numFmtId="167" formatCode="0.0"/>
    <numFmt numFmtId="168" formatCode="_ * #,##0_ ;_ * \-#,##0_ ;_ * &quot;-&quot;??_ ;_ @_ "/>
    <numFmt numFmtId="169" formatCode="_-* #,##0.00\ _€_-;\-* #,##0.00\ _€_-;_-* &quot;-&quot;??\ _€_-;_-@_-"/>
    <numFmt numFmtId="170" formatCode="_ [$-2]* #,##0.00_ ;_ [$-2]* \-#,##0.00_ ;_ [$-2]* &quot;-&quot;??_ ;_ @_ "/>
    <numFmt numFmtId="171" formatCode="\$#.00"/>
    <numFmt numFmtId="172" formatCode="#.00"/>
    <numFmt numFmtId="173" formatCode="#,##0.000"/>
    <numFmt numFmtId="174" formatCode="%#.00"/>
  </numFmts>
  <fonts count="91"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2"/>
      <name val="Courier"/>
      <family val="3"/>
    </font>
    <font>
      <sz val="11"/>
      <name val="Arial Narrow"/>
      <family val="2"/>
    </font>
    <font>
      <sz val="11"/>
      <color theme="1"/>
      <name val="Arial Narrow"/>
      <family val="2"/>
    </font>
    <font>
      <b/>
      <sz val="11"/>
      <color theme="1"/>
      <name val="Arial Narrow"/>
      <family val="2"/>
    </font>
    <font>
      <b/>
      <sz val="11"/>
      <name val="Arial Narrow"/>
      <family val="2"/>
    </font>
    <font>
      <b/>
      <sz val="11"/>
      <color theme="0"/>
      <name val="Arial Narrow"/>
      <family val="2"/>
    </font>
    <font>
      <sz val="11"/>
      <color theme="1"/>
      <name val="Arial Narrow"/>
      <family val="2"/>
    </font>
    <font>
      <b/>
      <sz val="11"/>
      <color theme="1"/>
      <name val="Arial Narrow"/>
      <family val="2"/>
    </font>
    <font>
      <b/>
      <sz val="11"/>
      <name val="Arial Narrow"/>
      <family val="2"/>
    </font>
    <font>
      <sz val="11"/>
      <name val="Arial Narrow"/>
      <family val="2"/>
    </font>
    <font>
      <sz val="11"/>
      <color theme="1"/>
      <name val="Arial Narrow"/>
      <family val="2"/>
    </font>
    <font>
      <b/>
      <sz val="11"/>
      <color theme="1"/>
      <name val="Arial Narrow"/>
      <family val="2"/>
    </font>
    <font>
      <sz val="8"/>
      <color theme="1"/>
      <name val="Arial"/>
      <family val="2"/>
    </font>
    <font>
      <sz val="11"/>
      <color rgb="FFFF0000"/>
      <name val="Arial Narrow"/>
      <family val="2"/>
    </font>
    <font>
      <sz val="8"/>
      <name val="Arial"/>
      <family val="2"/>
    </font>
    <font>
      <b/>
      <sz val="8"/>
      <color indexed="8"/>
      <name val="Arial"/>
      <family val="2"/>
    </font>
    <font>
      <sz val="8"/>
      <color indexed="8"/>
      <name val="Arial"/>
      <family val="2"/>
    </font>
    <font>
      <b/>
      <sz val="8"/>
      <name val="Arial"/>
      <family val="2"/>
    </font>
    <font>
      <b/>
      <sz val="11"/>
      <color theme="1"/>
      <name val="Calibri"/>
      <family val="2"/>
      <scheme val="minor"/>
    </font>
    <font>
      <sz val="11"/>
      <color theme="0"/>
      <name val="Calibri"/>
      <family val="2"/>
      <scheme val="minor"/>
    </font>
    <font>
      <b/>
      <sz val="8"/>
      <color indexed="9"/>
      <name val="Arial"/>
      <family val="2"/>
    </font>
    <font>
      <sz val="10"/>
      <name val="Courier"/>
      <family val="3"/>
    </font>
    <font>
      <b/>
      <sz val="9"/>
      <name val="Arial Narrow"/>
      <family val="2"/>
    </font>
    <font>
      <sz val="9"/>
      <name val="Arial Narrow"/>
      <family val="2"/>
    </font>
    <font>
      <sz val="10"/>
      <color rgb="FF000000"/>
      <name val="Times New Roman"/>
      <family val="1"/>
    </font>
    <font>
      <b/>
      <u/>
      <sz val="8"/>
      <name val="Arial"/>
      <family val="2"/>
    </font>
    <font>
      <sz val="8"/>
      <color theme="1"/>
      <name val="Calibri"/>
      <family val="2"/>
    </font>
    <font>
      <b/>
      <sz val="8"/>
      <color indexed="62"/>
      <name val="Arial"/>
      <family val="2"/>
    </font>
    <font>
      <sz val="12"/>
      <color theme="1"/>
      <name val="Calibri"/>
      <family val="2"/>
    </font>
    <font>
      <i/>
      <sz val="8"/>
      <color indexed="56"/>
      <name val="Arial"/>
      <family val="2"/>
    </font>
    <font>
      <b/>
      <sz val="12"/>
      <color indexed="8"/>
      <name val="Arial"/>
      <family val="2"/>
    </font>
    <font>
      <b/>
      <sz val="12"/>
      <color indexed="8"/>
      <name val="Arial Black"/>
      <family val="2"/>
    </font>
    <font>
      <b/>
      <sz val="7.5"/>
      <color indexed="9"/>
      <name val="Arial"/>
      <family val="2"/>
    </font>
    <font>
      <b/>
      <sz val="7.5"/>
      <color indexed="56"/>
      <name val="Arial"/>
      <family val="2"/>
    </font>
    <font>
      <sz val="8"/>
      <color theme="1"/>
      <name val="Calibri"/>
      <family val="2"/>
      <scheme val="minor"/>
    </font>
    <font>
      <sz val="8"/>
      <name val="Calibri"/>
      <family val="2"/>
      <scheme val="minor"/>
    </font>
    <font>
      <b/>
      <sz val="8"/>
      <name val="Calibri"/>
      <family val="2"/>
    </font>
    <font>
      <u/>
      <sz val="11"/>
      <color theme="10"/>
      <name val="Calibri"/>
      <family val="2"/>
    </font>
    <font>
      <sz val="8"/>
      <color indexed="12"/>
      <name val="Calibri"/>
      <family val="2"/>
    </font>
    <font>
      <sz val="10"/>
      <color indexed="8"/>
      <name val="MS Sans Serif"/>
      <family val="2"/>
    </font>
    <font>
      <sz val="10"/>
      <color indexed="8"/>
      <name val="Arial"/>
      <family val="2"/>
    </font>
    <font>
      <u/>
      <sz val="11"/>
      <color theme="10"/>
      <name val="Calibri"/>
      <family val="2"/>
      <scheme val="minor"/>
    </font>
    <font>
      <sz val="9"/>
      <color theme="1"/>
      <name val="Arial Narrow"/>
      <family val="2"/>
    </font>
    <font>
      <b/>
      <sz val="9"/>
      <color theme="1"/>
      <name val="Arial Narrow"/>
      <family val="2"/>
    </font>
    <font>
      <b/>
      <sz val="9"/>
      <color theme="0"/>
      <name val="Arial Narrow"/>
      <family val="2"/>
    </font>
    <font>
      <sz val="9"/>
      <color indexed="10"/>
      <name val="Arial Narrow"/>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indexed="9"/>
      <name val="Calibri"/>
      <family val="2"/>
    </font>
    <font>
      <sz val="11"/>
      <color indexed="20"/>
      <name val="Calibri"/>
      <family val="2"/>
    </font>
    <font>
      <u/>
      <sz val="9"/>
      <color indexed="36"/>
      <name val="Courier"/>
      <family val="3"/>
    </font>
    <font>
      <b/>
      <sz val="11"/>
      <color indexed="52"/>
      <name val="Calibri"/>
      <family val="2"/>
    </font>
    <font>
      <b/>
      <sz val="11"/>
      <color indexed="9"/>
      <name val="Calibri"/>
      <family val="2"/>
    </font>
    <font>
      <sz val="1"/>
      <color indexed="8"/>
      <name val="Courier"/>
      <family val="3"/>
    </font>
    <font>
      <i/>
      <sz val="11"/>
      <color indexed="23"/>
      <name val="Calibri"/>
      <family val="2"/>
    </font>
    <font>
      <i/>
      <sz val="1"/>
      <color indexed="8"/>
      <name val="Courier"/>
      <family val="3"/>
    </font>
    <font>
      <sz val="11"/>
      <color indexed="17"/>
      <name val="Calibri"/>
      <family val="2"/>
    </font>
    <font>
      <b/>
      <sz val="15"/>
      <color indexed="62"/>
      <name val="Calibri"/>
      <family val="2"/>
    </font>
    <font>
      <b/>
      <sz val="13"/>
      <color indexed="62"/>
      <name val="Calibri"/>
      <family val="2"/>
    </font>
    <font>
      <b/>
      <sz val="11"/>
      <color indexed="62"/>
      <name val="Calibri"/>
      <family val="2"/>
    </font>
    <font>
      <b/>
      <sz val="1"/>
      <color indexed="8"/>
      <name val="Courier"/>
      <family val="3"/>
    </font>
    <font>
      <u/>
      <sz val="9"/>
      <color indexed="12"/>
      <name val="Courier"/>
      <family val="3"/>
    </font>
    <font>
      <sz val="11"/>
      <color indexed="62"/>
      <name val="Calibri"/>
      <family val="2"/>
    </font>
    <font>
      <sz val="11"/>
      <color indexed="52"/>
      <name val="Calibri"/>
      <family val="2"/>
    </font>
    <font>
      <sz val="6.25"/>
      <color indexed="8"/>
      <name val="Arial Narrow"/>
      <family val="2"/>
    </font>
    <font>
      <b/>
      <sz val="11"/>
      <color indexed="63"/>
      <name val="Calibri"/>
      <family val="2"/>
    </font>
    <font>
      <b/>
      <sz val="18"/>
      <color indexed="62"/>
      <name val="Cambria"/>
      <family val="2"/>
    </font>
    <font>
      <sz val="11"/>
      <color indexed="10"/>
      <name val="Calibri"/>
      <family val="2"/>
    </font>
    <font>
      <u/>
      <sz val="8.8000000000000007"/>
      <color theme="10"/>
      <name val="Calibri"/>
      <family val="2"/>
    </font>
    <font>
      <sz val="11"/>
      <color rgb="FF9C5700"/>
      <name val="Calibri"/>
      <family val="2"/>
      <scheme val="minor"/>
    </font>
    <font>
      <sz val="9"/>
      <color theme="0"/>
      <name val="Arial Narrow"/>
      <family val="2"/>
    </font>
    <font>
      <b/>
      <u/>
      <sz val="9"/>
      <name val="Arial Narrow"/>
      <family val="2"/>
    </font>
    <font>
      <sz val="9"/>
      <color indexed="8"/>
      <name val="Arial Narrow"/>
      <family val="2"/>
    </font>
    <font>
      <b/>
      <sz val="11"/>
      <color rgb="FFFFFFFF"/>
      <name val="Arial Narrow"/>
      <family val="2"/>
    </font>
    <font>
      <sz val="11"/>
      <color rgb="FF000000"/>
      <name val="Arial Narrow"/>
      <family val="2"/>
      <charset val="1"/>
    </font>
    <font>
      <sz val="11"/>
      <color theme="0"/>
      <name val="Arial Narrow"/>
      <family val="2"/>
    </font>
  </fonts>
  <fills count="6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8" tint="0.79998168889431442"/>
        <bgColor indexed="65"/>
      </patternFill>
    </fill>
    <fill>
      <patternFill patternType="solid">
        <fgColor theme="8" tint="0.39997558519241921"/>
        <bgColor indexed="65"/>
      </patternFill>
    </fill>
    <fill>
      <patternFill patternType="solid">
        <fgColor theme="3" tint="0.79998168889431442"/>
        <bgColor indexed="64"/>
      </patternFill>
    </fill>
    <fill>
      <patternFill patternType="solid">
        <fgColor theme="3" tint="0.39997558519241921"/>
        <bgColor indexed="64"/>
      </patternFill>
    </fill>
    <fill>
      <patternFill patternType="solid">
        <fgColor rgb="FFCCCCFF"/>
        <bgColor indexed="64"/>
      </patternFill>
    </fill>
    <fill>
      <patternFill patternType="solid">
        <fgColor theme="4"/>
      </patternFill>
    </fill>
    <fill>
      <patternFill patternType="solid">
        <fgColor theme="4" tint="0.59999389629810485"/>
        <bgColor indexed="65"/>
      </patternFill>
    </fill>
    <fill>
      <patternFill patternType="solid">
        <fgColor rgb="FF003399"/>
        <bgColor indexed="64"/>
      </patternFill>
    </fill>
    <fill>
      <patternFill patternType="solid">
        <fgColor theme="5" tint="0.59999389629810485"/>
        <bgColor indexed="64"/>
      </patternFill>
    </fill>
    <fill>
      <patternFill patternType="solid">
        <fgColor rgb="FFC09ECE"/>
        <bgColor indexed="64"/>
      </patternFill>
    </fill>
    <fill>
      <patternFill patternType="solid">
        <fgColor indexed="3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8"/>
        <bgColor rgb="FFF2F2F2"/>
      </patternFill>
    </fill>
    <fill>
      <patternFill patternType="solid">
        <fgColor theme="2"/>
        <bgColor indexed="64"/>
      </patternFill>
    </fill>
    <fill>
      <patternFill patternType="solid">
        <fgColor rgb="FFFFFFFF"/>
        <bgColor rgb="FFF2F2F2"/>
      </patternFill>
    </fill>
    <fill>
      <patternFill patternType="solid">
        <fgColor theme="8"/>
        <bgColor indexed="64"/>
      </patternFill>
    </fill>
    <fill>
      <patternFill patternType="solid">
        <fgColor theme="0"/>
        <bgColor rgb="FFF2F2F2"/>
      </patternFill>
    </fill>
  </fills>
  <borders count="1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70C0"/>
      </left>
      <right style="thin">
        <color rgb="FF0070C0"/>
      </right>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style="thin">
        <color rgb="FF0070C0"/>
      </top>
      <bottom/>
      <diagonal/>
    </border>
    <border>
      <left style="thin">
        <color rgb="FF0070C0"/>
      </left>
      <right style="thin">
        <color rgb="FF0070C0"/>
      </right>
      <top style="thin">
        <color rgb="FF0070C0"/>
      </top>
      <bottom/>
      <diagonal/>
    </border>
    <border>
      <left style="thin">
        <color theme="3" tint="0.39997558519241921"/>
      </left>
      <right/>
      <top/>
      <bottom/>
      <diagonal/>
    </border>
    <border>
      <left style="thin">
        <color rgb="FF0070C0"/>
      </left>
      <right style="thin">
        <color rgb="FF0070C0"/>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auto="1"/>
      </right>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indexed="8"/>
      </right>
      <top style="medium">
        <color indexed="9"/>
      </top>
      <bottom style="medium">
        <color indexed="9"/>
      </bottom>
      <diagonal/>
    </border>
    <border>
      <left/>
      <right style="medium">
        <color indexed="8"/>
      </right>
      <top/>
      <bottom/>
      <diagonal/>
    </border>
    <border>
      <left style="thin">
        <color rgb="FF7030A0"/>
      </left>
      <right style="thin">
        <color rgb="FF7030A0"/>
      </right>
      <top style="thin">
        <color rgb="FF7030A0"/>
      </top>
      <bottom/>
      <diagonal/>
    </border>
    <border>
      <left style="thin">
        <color rgb="FF7030A0"/>
      </left>
      <right/>
      <top style="thin">
        <color rgb="FF7030A0"/>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bottom/>
      <diagonal/>
    </border>
    <border>
      <left style="thin">
        <color rgb="FF7030A0"/>
      </left>
      <right/>
      <top/>
      <bottom/>
      <diagonal/>
    </border>
    <border>
      <left style="thin">
        <color rgb="FF7030A0"/>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rgb="FF7030A0"/>
      </left>
      <right style="thin">
        <color rgb="FF7030A0"/>
      </right>
      <top/>
      <bottom style="medium">
        <color rgb="FF7030A0"/>
      </bottom>
      <diagonal/>
    </border>
    <border>
      <left style="thin">
        <color rgb="FF7030A0"/>
      </left>
      <right/>
      <top/>
      <bottom style="thin">
        <color rgb="FF7030A0"/>
      </bottom>
      <diagonal/>
    </border>
    <border>
      <left style="thin">
        <color rgb="FF7030A0"/>
      </left>
      <right style="thin">
        <color rgb="FF7030A0"/>
      </right>
      <top/>
      <bottom style="thin">
        <color rgb="FF7030A0"/>
      </bottom>
      <diagonal/>
    </border>
    <border>
      <left style="medium">
        <color rgb="FF7030A0"/>
      </left>
      <right style="medium">
        <color rgb="FF7030A0"/>
      </right>
      <top style="medium">
        <color rgb="FF7030A0"/>
      </top>
      <bottom style="thin">
        <color rgb="FF7030A0"/>
      </bottom>
      <diagonal/>
    </border>
    <border>
      <left style="medium">
        <color rgb="FF7030A0"/>
      </left>
      <right style="medium">
        <color rgb="FF7030A0"/>
      </right>
      <top style="thin">
        <color rgb="FF7030A0"/>
      </top>
      <bottom style="thin">
        <color rgb="FF7030A0"/>
      </bottom>
      <diagonal/>
    </border>
    <border>
      <left style="medium">
        <color rgb="FF7030A0"/>
      </left>
      <right style="medium">
        <color rgb="FF7030A0"/>
      </right>
      <top style="thin">
        <color rgb="FF7030A0"/>
      </top>
      <bottom/>
      <diagonal/>
    </border>
    <border>
      <left style="medium">
        <color rgb="FF7030A0"/>
      </left>
      <right style="thin">
        <color indexed="64"/>
      </right>
      <top style="thin">
        <color indexed="64"/>
      </top>
      <bottom/>
      <diagonal/>
    </border>
    <border>
      <left style="medium">
        <color rgb="FF831AEC"/>
      </left>
      <right style="medium">
        <color rgb="FF7030A0"/>
      </right>
      <top style="medium">
        <color rgb="FF831AEC"/>
      </top>
      <bottom style="thin">
        <color rgb="FF7030A0"/>
      </bottom>
      <diagonal/>
    </border>
    <border>
      <left style="medium">
        <color rgb="FF7030A0"/>
      </left>
      <right style="medium">
        <color rgb="FF7030A0"/>
      </right>
      <top style="medium">
        <color rgb="FF831AEC"/>
      </top>
      <bottom style="medium">
        <color rgb="FF7030A0"/>
      </bottom>
      <diagonal/>
    </border>
    <border>
      <left style="thin">
        <color indexed="64"/>
      </left>
      <right style="thin">
        <color indexed="64"/>
      </right>
      <top style="medium">
        <color rgb="FF831AEC"/>
      </top>
      <bottom style="thin">
        <color indexed="64"/>
      </bottom>
      <diagonal/>
    </border>
    <border>
      <left style="thin">
        <color rgb="FF7030A0"/>
      </left>
      <right style="thin">
        <color rgb="FF7030A0"/>
      </right>
      <top style="medium">
        <color rgb="FF831AEC"/>
      </top>
      <bottom style="thin">
        <color rgb="FF7030A0"/>
      </bottom>
      <diagonal/>
    </border>
    <border>
      <left style="thin">
        <color rgb="FF7030A0"/>
      </left>
      <right style="medium">
        <color rgb="FF831AEC"/>
      </right>
      <top style="medium">
        <color rgb="FF831AEC"/>
      </top>
      <bottom style="thin">
        <color rgb="FF7030A0"/>
      </bottom>
      <diagonal/>
    </border>
    <border>
      <left style="medium">
        <color rgb="FF831AEC"/>
      </left>
      <right style="medium">
        <color rgb="FF7030A0"/>
      </right>
      <top/>
      <bottom style="thin">
        <color rgb="FF7030A0"/>
      </bottom>
      <diagonal/>
    </border>
    <border>
      <left style="medium">
        <color rgb="FF7030A0"/>
      </left>
      <right style="medium">
        <color rgb="FF7030A0"/>
      </right>
      <top style="medium">
        <color rgb="FF7030A0"/>
      </top>
      <bottom style="medium">
        <color rgb="FF7030A0"/>
      </bottom>
      <diagonal/>
    </border>
    <border>
      <left style="thin">
        <color rgb="FF7030A0"/>
      </left>
      <right style="medium">
        <color rgb="FF831AEC"/>
      </right>
      <top style="thin">
        <color rgb="FF7030A0"/>
      </top>
      <bottom style="thin">
        <color rgb="FF7030A0"/>
      </bottom>
      <diagonal/>
    </border>
    <border>
      <left style="medium">
        <color rgb="FF831AEC"/>
      </left>
      <right style="medium">
        <color rgb="FF7030A0"/>
      </right>
      <top/>
      <bottom style="medium">
        <color rgb="FF831AEC"/>
      </bottom>
      <diagonal/>
    </border>
    <border>
      <left style="medium">
        <color rgb="FF7030A0"/>
      </left>
      <right style="medium">
        <color rgb="FF7030A0"/>
      </right>
      <top style="medium">
        <color rgb="FF7030A0"/>
      </top>
      <bottom style="medium">
        <color rgb="FF831AEC"/>
      </bottom>
      <diagonal/>
    </border>
    <border>
      <left style="thin">
        <color indexed="64"/>
      </left>
      <right style="thin">
        <color indexed="64"/>
      </right>
      <top style="thin">
        <color indexed="64"/>
      </top>
      <bottom style="medium">
        <color rgb="FF831AEC"/>
      </bottom>
      <diagonal/>
    </border>
    <border>
      <left style="thin">
        <color rgb="FF7030A0"/>
      </left>
      <right style="thin">
        <color rgb="FF7030A0"/>
      </right>
      <top style="thin">
        <color rgb="FF7030A0"/>
      </top>
      <bottom style="medium">
        <color rgb="FF831AEC"/>
      </bottom>
      <diagonal/>
    </border>
    <border>
      <left style="thin">
        <color rgb="FF7030A0"/>
      </left>
      <right style="medium">
        <color rgb="FF831AEC"/>
      </right>
      <top style="thin">
        <color rgb="FF7030A0"/>
      </top>
      <bottom style="medium">
        <color rgb="FF831AEC"/>
      </bottom>
      <diagonal/>
    </border>
    <border>
      <left style="medium">
        <color rgb="FF7030A0"/>
      </left>
      <right style="medium">
        <color rgb="FF7030A0"/>
      </right>
      <top/>
      <bottom style="thin">
        <color rgb="FF7030A0"/>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indexed="56"/>
      </right>
      <top style="thin">
        <color indexed="56"/>
      </top>
      <bottom style="thin">
        <color indexed="56"/>
      </bottom>
      <diagonal/>
    </border>
    <border>
      <left style="thin">
        <color indexed="56"/>
      </left>
      <right style="medium">
        <color auto="1"/>
      </right>
      <top style="thin">
        <color indexed="56"/>
      </top>
      <bottom style="thin">
        <color indexed="56"/>
      </bottom>
      <diagonal/>
    </border>
    <border>
      <left style="medium">
        <color indexed="64"/>
      </left>
      <right style="medium">
        <color indexed="64"/>
      </right>
      <top style="thin">
        <color indexed="64"/>
      </top>
      <bottom style="thin">
        <color indexed="64"/>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indexed="64"/>
      </left>
      <right style="medium">
        <color indexed="64"/>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indexed="56"/>
      </right>
      <top style="thin">
        <color indexed="56"/>
      </top>
      <bottom style="medium">
        <color auto="1"/>
      </bottom>
      <diagonal/>
    </border>
    <border>
      <left style="thin">
        <color indexed="56"/>
      </left>
      <right style="medium">
        <color auto="1"/>
      </right>
      <top style="thin">
        <color indexed="56"/>
      </top>
      <bottom style="medium">
        <color auto="1"/>
      </bottom>
      <diagonal/>
    </border>
    <border>
      <left style="medium">
        <color auto="1"/>
      </left>
      <right style="thin">
        <color indexed="56"/>
      </right>
      <top style="thin">
        <color indexed="56"/>
      </top>
      <bottom/>
      <diagonal/>
    </border>
    <border>
      <left style="medium">
        <color auto="1"/>
      </left>
      <right style="thin">
        <color indexed="56"/>
      </right>
      <top/>
      <bottom style="thin">
        <color indexed="56"/>
      </bottom>
      <diagonal/>
    </border>
    <border>
      <left style="thin">
        <color indexed="56"/>
      </left>
      <right style="medium">
        <color auto="1"/>
      </right>
      <top style="thin">
        <color indexed="56"/>
      </top>
      <bottom/>
      <diagonal/>
    </border>
    <border>
      <left style="thin">
        <color indexed="56"/>
      </left>
      <right style="medium">
        <color auto="1"/>
      </right>
      <top/>
      <bottom style="thin">
        <color indexed="56"/>
      </bottom>
      <diagonal/>
    </border>
    <border>
      <left style="medium">
        <color auto="1"/>
      </left>
      <right style="thin">
        <color indexed="56"/>
      </right>
      <top/>
      <bottom/>
      <diagonal/>
    </border>
    <border>
      <left style="thin">
        <color indexed="56"/>
      </left>
      <right style="medium">
        <color auto="1"/>
      </right>
      <top/>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top/>
      <bottom style="medium">
        <color rgb="FF0070C0"/>
      </bottom>
      <diagonal/>
    </border>
    <border>
      <left/>
      <right style="medium">
        <color rgb="FF0070C0"/>
      </right>
      <top/>
      <bottom style="medium">
        <color rgb="FF0070C0"/>
      </bottom>
      <diagonal/>
    </border>
    <border>
      <left/>
      <right/>
      <top style="medium">
        <color rgb="FF0070C0"/>
      </top>
      <bottom/>
      <diagonal/>
    </border>
    <border>
      <left style="medium">
        <color rgb="FF0070C0"/>
      </left>
      <right/>
      <top/>
      <bottom/>
      <diagonal/>
    </border>
    <border>
      <left/>
      <right style="medium">
        <color rgb="FF0070C0"/>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rgb="FF0070C0"/>
      </left>
      <right style="thin">
        <color theme="0"/>
      </right>
      <top style="thin">
        <color rgb="FF0070C0"/>
      </top>
      <bottom style="thin">
        <color rgb="FF0070C0"/>
      </bottom>
      <diagonal/>
    </border>
    <border>
      <left style="thin">
        <color theme="0"/>
      </left>
      <right style="thin">
        <color theme="0"/>
      </right>
      <top style="thin">
        <color rgb="FF0070C0"/>
      </top>
      <bottom style="thin">
        <color rgb="FF0070C0"/>
      </bottom>
      <diagonal/>
    </border>
    <border>
      <left style="thin">
        <color theme="0"/>
      </left>
      <right style="thin">
        <color rgb="FF0070C0"/>
      </right>
      <top style="thin">
        <color rgb="FF0070C0"/>
      </top>
      <bottom style="thin">
        <color rgb="FF0070C0"/>
      </bottom>
      <diagonal/>
    </border>
    <border>
      <left style="thin">
        <color rgb="FF0070C0"/>
      </left>
      <right style="thin">
        <color theme="0"/>
      </right>
      <top style="thin">
        <color rgb="FF0070C0"/>
      </top>
      <bottom style="thin">
        <color theme="0"/>
      </bottom>
      <diagonal/>
    </border>
    <border>
      <left style="thin">
        <color theme="0"/>
      </left>
      <right style="thin">
        <color rgb="FF0070C0"/>
      </right>
      <top style="thin">
        <color rgb="FF0070C0"/>
      </top>
      <bottom style="thin">
        <color theme="0"/>
      </bottom>
      <diagonal/>
    </border>
    <border>
      <left style="thin">
        <color rgb="FF0070C0"/>
      </left>
      <right style="thin">
        <color theme="0"/>
      </right>
      <top style="thin">
        <color theme="0"/>
      </top>
      <bottom style="thin">
        <color rgb="FF0070C0"/>
      </bottom>
      <diagonal/>
    </border>
    <border>
      <left style="thin">
        <color theme="0"/>
      </left>
      <right style="thin">
        <color rgb="FF0070C0"/>
      </right>
      <top style="thin">
        <color theme="0"/>
      </top>
      <bottom style="thin">
        <color rgb="FF0070C0"/>
      </bottom>
      <diagonal/>
    </border>
    <border>
      <left style="thin">
        <color theme="0"/>
      </left>
      <right style="thin">
        <color theme="0"/>
      </right>
      <top style="thin">
        <color rgb="FF0070C0"/>
      </top>
      <bottom style="thin">
        <color theme="0"/>
      </bottom>
      <diagonal/>
    </border>
    <border>
      <left style="thin">
        <color theme="0"/>
      </left>
      <right style="thin">
        <color theme="0"/>
      </right>
      <top style="thin">
        <color theme="0"/>
      </top>
      <bottom style="thin">
        <color rgb="FF0070C0"/>
      </bottom>
      <diagonal/>
    </border>
    <border>
      <left style="thin">
        <color rgb="FF0070C0"/>
      </left>
      <right style="thin">
        <color theme="0"/>
      </right>
      <top style="thin">
        <color theme="0"/>
      </top>
      <bottom style="thin">
        <color theme="0"/>
      </bottom>
      <diagonal/>
    </border>
    <border>
      <left style="thin">
        <color theme="0"/>
      </left>
      <right style="thin">
        <color rgb="FF0070C0"/>
      </right>
      <top style="thin">
        <color theme="0"/>
      </top>
      <bottom style="thin">
        <color theme="0"/>
      </bottom>
      <diagonal/>
    </border>
    <border>
      <left style="thin">
        <color rgb="FFFFFFFF"/>
      </left>
      <right style="thin">
        <color rgb="FFFFFFFF"/>
      </right>
      <top style="thin">
        <color rgb="FFFFFFFF"/>
      </top>
      <bottom/>
      <diagonal/>
    </border>
    <border>
      <left style="thin">
        <color theme="4"/>
      </left>
      <right/>
      <top style="thin">
        <color theme="4"/>
      </top>
      <bottom style="thin">
        <color theme="4"/>
      </bottom>
      <diagonal/>
    </border>
    <border>
      <left style="thin">
        <color rgb="FF0070C0"/>
      </left>
      <right/>
      <top style="thin">
        <color rgb="FF0070C0"/>
      </top>
      <bottom style="thin">
        <color theme="4"/>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medium">
        <color theme="8"/>
      </left>
      <right/>
      <top style="medium">
        <color theme="8"/>
      </top>
      <bottom/>
      <diagonal/>
    </border>
    <border>
      <left/>
      <right/>
      <top style="medium">
        <color theme="8"/>
      </top>
      <bottom/>
      <diagonal/>
    </border>
    <border>
      <left/>
      <right style="medium">
        <color theme="8"/>
      </right>
      <top style="medium">
        <color theme="8"/>
      </top>
      <bottom/>
      <diagonal/>
    </border>
    <border>
      <left style="thin">
        <color rgb="FF0070C0"/>
      </left>
      <right/>
      <top style="thin">
        <color theme="8"/>
      </top>
      <bottom style="thin">
        <color rgb="FF0070C0"/>
      </bottom>
      <diagonal/>
    </border>
    <border>
      <left/>
      <right/>
      <top style="thin">
        <color theme="8"/>
      </top>
      <bottom style="thin">
        <color rgb="FF0070C0"/>
      </bottom>
      <diagonal/>
    </border>
    <border>
      <left style="thin">
        <color theme="8"/>
      </left>
      <right style="thin">
        <color theme="0"/>
      </right>
      <top style="thin">
        <color theme="8"/>
      </top>
      <bottom style="thin">
        <color theme="8"/>
      </bottom>
      <diagonal/>
    </border>
    <border>
      <left style="thin">
        <color rgb="FFFFFFFF"/>
      </left>
      <right/>
      <top style="thin">
        <color rgb="FFFFFFFF"/>
      </top>
      <bottom/>
      <diagonal/>
    </border>
    <border>
      <left style="thin">
        <color theme="4"/>
      </left>
      <right style="thin">
        <color rgb="FFFFFFFF"/>
      </right>
      <top style="thin">
        <color rgb="FFFFFFFF"/>
      </top>
      <bottom style="thin">
        <color rgb="FF0070C0"/>
      </bottom>
      <diagonal/>
    </border>
    <border>
      <left style="thin">
        <color theme="0"/>
      </left>
      <right/>
      <top style="thin">
        <color theme="4"/>
      </top>
      <bottom style="thin">
        <color theme="8"/>
      </bottom>
      <diagonal/>
    </border>
    <border>
      <left/>
      <right/>
      <top style="thin">
        <color theme="4"/>
      </top>
      <bottom style="thin">
        <color theme="8"/>
      </bottom>
      <diagonal/>
    </border>
    <border>
      <left style="thin">
        <color theme="4"/>
      </left>
      <right style="medium">
        <color theme="8"/>
      </right>
      <top/>
      <bottom/>
      <diagonal/>
    </border>
    <border>
      <left style="thin">
        <color theme="0"/>
      </left>
      <right style="thin">
        <color theme="0"/>
      </right>
      <top style="thin">
        <color theme="4"/>
      </top>
      <bottom style="thin">
        <color theme="8"/>
      </bottom>
      <diagonal/>
    </border>
    <border>
      <left style="thin">
        <color theme="0"/>
      </left>
      <right style="thin">
        <color theme="4"/>
      </right>
      <top style="thin">
        <color theme="4"/>
      </top>
      <bottom style="thin">
        <color theme="8"/>
      </bottom>
      <diagonal/>
    </border>
    <border>
      <left style="medium">
        <color theme="8"/>
      </left>
      <right style="thick">
        <color theme="0"/>
      </right>
      <top/>
      <bottom/>
      <diagonal/>
    </border>
    <border>
      <left style="medium">
        <color theme="8"/>
      </left>
      <right/>
      <top/>
      <bottom/>
      <diagonal/>
    </border>
    <border>
      <left style="thick">
        <color theme="0"/>
      </left>
      <right/>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n">
        <color theme="4"/>
      </top>
      <bottom style="thin">
        <color theme="4"/>
      </bottom>
      <diagonal/>
    </border>
    <border>
      <left/>
      <right style="thin">
        <color theme="4"/>
      </right>
      <top style="thin">
        <color theme="4"/>
      </top>
      <bottom style="thin">
        <color theme="4"/>
      </bottom>
      <diagonal/>
    </border>
    <border>
      <left/>
      <right style="medium">
        <color theme="8"/>
      </right>
      <top style="thick">
        <color theme="0"/>
      </top>
      <bottom style="thick">
        <color theme="0"/>
      </bottom>
      <diagonal/>
    </border>
    <border>
      <left/>
      <right style="medium">
        <color theme="8"/>
      </right>
      <top style="thick">
        <color theme="0"/>
      </top>
      <bottom/>
      <diagonal/>
    </border>
  </borders>
  <cellStyleXfs count="185">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9" fontId="3" fillId="0" borderId="0" applyFont="0" applyFill="0" applyBorder="0" applyAlignment="0" applyProtection="0"/>
    <xf numFmtId="0" fontId="4" fillId="0" borderId="0"/>
    <xf numFmtId="0" fontId="1" fillId="0" borderId="0"/>
    <xf numFmtId="0" fontId="2"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9" fontId="2" fillId="0" borderId="0" applyFont="0" applyFill="0" applyBorder="0" applyAlignment="0" applyProtection="0"/>
    <xf numFmtId="9" fontId="3" fillId="0" borderId="0" applyFont="0" applyFill="0" applyBorder="0" applyAlignment="0" applyProtection="0"/>
    <xf numFmtId="0" fontId="2" fillId="0" borderId="0"/>
    <xf numFmtId="9" fontId="3" fillId="0" borderId="0" applyFont="0" applyFill="0" applyBorder="0" applyAlignment="0" applyProtection="0"/>
    <xf numFmtId="0" fontId="2" fillId="0" borderId="0"/>
    <xf numFmtId="0" fontId="23" fillId="14" borderId="0" applyNumberFormat="0" applyBorder="0" applyAlignment="0" applyProtection="0"/>
    <xf numFmtId="0" fontId="1" fillId="15" borderId="0" applyNumberFormat="0" applyBorder="0" applyAlignment="0" applyProtection="0"/>
    <xf numFmtId="0" fontId="25" fillId="0" borderId="0"/>
    <xf numFmtId="0" fontId="2" fillId="0" borderId="0"/>
    <xf numFmtId="0" fontId="2"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9" fontId="1" fillId="0" borderId="0" applyFont="0" applyFill="0" applyBorder="0" applyAlignment="0" applyProtection="0"/>
    <xf numFmtId="0" fontId="28" fillId="0" borderId="0"/>
    <xf numFmtId="43" fontId="1" fillId="0" borderId="0" applyFont="0" applyFill="0" applyBorder="0" applyAlignment="0" applyProtection="0"/>
    <xf numFmtId="0" fontId="41" fillId="0" borderId="0" applyNumberFormat="0" applyFill="0" applyBorder="0" applyAlignment="0" applyProtection="0">
      <alignment vertical="top"/>
      <protection locked="0"/>
    </xf>
    <xf numFmtId="43" fontId="3" fillId="0" borderId="0" applyFont="0" applyFill="0" applyBorder="0" applyAlignment="0" applyProtection="0"/>
    <xf numFmtId="0" fontId="2" fillId="0" borderId="0"/>
    <xf numFmtId="9" fontId="2" fillId="0" borderId="0" applyFont="0" applyFill="0" applyBorder="0" applyAlignment="0" applyProtection="0"/>
    <xf numFmtId="0" fontId="43" fillId="0" borderId="0"/>
    <xf numFmtId="43"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xf numFmtId="0" fontId="2" fillId="0" borderId="0"/>
    <xf numFmtId="165" fontId="1" fillId="0" borderId="0" applyFont="0" applyFill="0" applyBorder="0" applyAlignment="0" applyProtection="0"/>
    <xf numFmtId="9" fontId="1" fillId="0" borderId="0" applyFont="0" applyFill="0" applyBorder="0" applyAlignment="0" applyProtection="0"/>
    <xf numFmtId="0" fontId="44" fillId="0" borderId="0"/>
    <xf numFmtId="43" fontId="3" fillId="0" borderId="0" applyFont="0" applyFill="0" applyBorder="0" applyAlignment="0" applyProtection="0"/>
    <xf numFmtId="43"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0" fontId="2" fillId="0" borderId="0"/>
    <xf numFmtId="165" fontId="3" fillId="0" borderId="0" applyFont="0" applyFill="0" applyBorder="0" applyAlignment="0" applyProtection="0"/>
    <xf numFmtId="165" fontId="3" fillId="0" borderId="0" applyFont="0" applyFill="0" applyBorder="0" applyAlignment="0" applyProtection="0"/>
    <xf numFmtId="0" fontId="50" fillId="0" borderId="0" applyNumberFormat="0" applyFill="0" applyBorder="0" applyAlignment="0" applyProtection="0"/>
    <xf numFmtId="0" fontId="51" fillId="0" borderId="88" applyNumberFormat="0" applyFill="0" applyAlignment="0" applyProtection="0"/>
    <xf numFmtId="0" fontId="52" fillId="0" borderId="89" applyNumberFormat="0" applyFill="0" applyAlignment="0" applyProtection="0"/>
    <xf numFmtId="0" fontId="53" fillId="0" borderId="90" applyNumberFormat="0" applyFill="0" applyAlignment="0" applyProtection="0"/>
    <xf numFmtId="0" fontId="53" fillId="0" borderId="0" applyNumberFormat="0" applyFill="0" applyBorder="0" applyAlignment="0" applyProtection="0"/>
    <xf numFmtId="0" fontId="54" fillId="20" borderId="0" applyNumberFormat="0" applyBorder="0" applyAlignment="0" applyProtection="0"/>
    <xf numFmtId="0" fontId="55" fillId="21" borderId="0" applyNumberFormat="0" applyBorder="0" applyAlignment="0" applyProtection="0"/>
    <xf numFmtId="0" fontId="56" fillId="23" borderId="91" applyNumberFormat="0" applyAlignment="0" applyProtection="0"/>
    <xf numFmtId="0" fontId="57" fillId="24" borderId="92" applyNumberFormat="0" applyAlignment="0" applyProtection="0"/>
    <xf numFmtId="0" fontId="58" fillId="24" borderId="91" applyNumberFormat="0" applyAlignment="0" applyProtection="0"/>
    <xf numFmtId="0" fontId="59" fillId="0" borderId="93" applyNumberFormat="0" applyFill="0" applyAlignment="0" applyProtection="0"/>
    <xf numFmtId="0" fontId="60" fillId="25" borderId="94" applyNumberFormat="0" applyAlignment="0" applyProtection="0"/>
    <xf numFmtId="0" fontId="61" fillId="0" borderId="0" applyNumberFormat="0" applyFill="0" applyBorder="0" applyAlignment="0" applyProtection="0"/>
    <xf numFmtId="0" fontId="1" fillId="26" borderId="95" applyNumberFormat="0" applyFont="0" applyAlignment="0" applyProtection="0"/>
    <xf numFmtId="0" fontId="62" fillId="0" borderId="0" applyNumberFormat="0" applyFill="0" applyBorder="0" applyAlignment="0" applyProtection="0"/>
    <xf numFmtId="0" fontId="22" fillId="0" borderId="96" applyNumberFormat="0" applyFill="0" applyAlignment="0" applyProtection="0"/>
    <xf numFmtId="0" fontId="1" fillId="27" borderId="0" applyNumberFormat="0" applyBorder="0" applyAlignment="0" applyProtection="0"/>
    <xf numFmtId="0" fontId="2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3" fillId="41" borderId="0" applyNumberFormat="0" applyBorder="0" applyAlignment="0" applyProtection="0"/>
    <xf numFmtId="0" fontId="1" fillId="9" borderId="0" applyNumberFormat="0" applyBorder="0" applyAlignment="0" applyProtection="0"/>
    <xf numFmtId="0" fontId="1" fillId="42" borderId="0" applyNumberFormat="0" applyBorder="0" applyAlignment="0" applyProtection="0"/>
    <xf numFmtId="0" fontId="23"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43" fontId="1" fillId="0" borderId="0" applyFont="0" applyFill="0" applyBorder="0" applyAlignment="0" applyProtection="0"/>
    <xf numFmtId="0" fontId="2" fillId="0" borderId="0"/>
    <xf numFmtId="0" fontId="1" fillId="0" borderId="0"/>
    <xf numFmtId="0" fontId="3"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49" borderId="0" applyNumberFormat="0" applyBorder="0" applyAlignment="0" applyProtection="0"/>
    <xf numFmtId="0" fontId="3" fillId="51" borderId="0" applyNumberFormat="0" applyBorder="0" applyAlignment="0" applyProtection="0"/>
    <xf numFmtId="0" fontId="3" fillId="48" borderId="0" applyNumberFormat="0" applyBorder="0" applyAlignment="0" applyProtection="0"/>
    <xf numFmtId="0" fontId="3" fillId="52" borderId="0" applyNumberFormat="0" applyBorder="0" applyAlignment="0" applyProtection="0"/>
    <xf numFmtId="0" fontId="3" fillId="51" borderId="0" applyNumberFormat="0" applyBorder="0" applyAlignment="0" applyProtection="0"/>
    <xf numFmtId="0" fontId="3" fillId="53" borderId="0" applyNumberFormat="0" applyBorder="0" applyAlignment="0" applyProtection="0"/>
    <xf numFmtId="0" fontId="3" fillId="52" borderId="0" applyNumberFormat="0" applyBorder="0" applyAlignment="0" applyProtection="0"/>
    <xf numFmtId="0" fontId="63" fillId="54" borderId="0" applyNumberFormat="0" applyBorder="0" applyAlignment="0" applyProtection="0"/>
    <xf numFmtId="0" fontId="63" fillId="48" borderId="0" applyNumberFormat="0" applyBorder="0" applyAlignment="0" applyProtection="0"/>
    <xf numFmtId="0" fontId="63" fillId="52" borderId="0" applyNumberFormat="0" applyBorder="0" applyAlignment="0" applyProtection="0"/>
    <xf numFmtId="0" fontId="63" fillId="51" borderId="0" applyNumberFormat="0" applyBorder="0" applyAlignment="0" applyProtection="0"/>
    <xf numFmtId="0" fontId="63" fillId="54" borderId="0" applyNumberFormat="0" applyBorder="0" applyAlignment="0" applyProtection="0"/>
    <xf numFmtId="0" fontId="63" fillId="48" borderId="0" applyNumberFormat="0" applyBorder="0" applyAlignment="0" applyProtection="0"/>
    <xf numFmtId="0" fontId="63" fillId="54" borderId="0" applyNumberFormat="0" applyBorder="0" applyAlignment="0" applyProtection="0"/>
    <xf numFmtId="0" fontId="63" fillId="55" borderId="0" applyNumberFormat="0" applyBorder="0" applyAlignment="0" applyProtection="0"/>
    <xf numFmtId="0" fontId="63" fillId="56" borderId="0" applyNumberFormat="0" applyBorder="0" applyAlignment="0" applyProtection="0"/>
    <xf numFmtId="0" fontId="63" fillId="57" borderId="0" applyNumberFormat="0" applyBorder="0" applyAlignment="0" applyProtection="0"/>
    <xf numFmtId="0" fontId="63" fillId="54" borderId="0" applyNumberFormat="0" applyBorder="0" applyAlignment="0" applyProtection="0"/>
    <xf numFmtId="0" fontId="63" fillId="58" borderId="0" applyNumberFormat="0" applyBorder="0" applyAlignment="0" applyProtection="0"/>
    <xf numFmtId="0" fontId="64" fillId="59" borderId="0" applyNumberFormat="0" applyBorder="0" applyAlignment="0" applyProtection="0"/>
    <xf numFmtId="0" fontId="65" fillId="0" borderId="0" applyNumberFormat="0" applyFill="0" applyBorder="0" applyAlignment="0" applyProtection="0">
      <alignment vertical="top"/>
      <protection locked="0"/>
    </xf>
    <xf numFmtId="0" fontId="66" fillId="60" borderId="97" applyNumberFormat="0" applyAlignment="0" applyProtection="0"/>
    <xf numFmtId="0" fontId="67" fillId="61" borderId="98" applyNumberFormat="0" applyAlignment="0" applyProtection="0"/>
    <xf numFmtId="4" fontId="68" fillId="0" borderId="0">
      <protection locked="0"/>
    </xf>
    <xf numFmtId="171" fontId="68" fillId="0" borderId="0">
      <protection locked="0"/>
    </xf>
    <xf numFmtId="0" fontId="68" fillId="0" borderId="0">
      <protection locked="0"/>
    </xf>
    <xf numFmtId="170" fontId="2" fillId="0" borderId="0" applyFont="0" applyFill="0" applyBorder="0" applyAlignment="0" applyProtection="0"/>
    <xf numFmtId="0" fontId="69" fillId="0" borderId="0" applyNumberFormat="0" applyFill="0" applyBorder="0" applyAlignment="0" applyProtection="0"/>
    <xf numFmtId="0" fontId="68" fillId="0" borderId="0">
      <protection locked="0"/>
    </xf>
    <xf numFmtId="0" fontId="68" fillId="0" borderId="0">
      <protection locked="0"/>
    </xf>
    <xf numFmtId="0" fontId="70" fillId="0" borderId="0">
      <protection locked="0"/>
    </xf>
    <xf numFmtId="0" fontId="68" fillId="0" borderId="0">
      <protection locked="0"/>
    </xf>
    <xf numFmtId="0" fontId="68" fillId="0" borderId="0">
      <protection locked="0"/>
    </xf>
    <xf numFmtId="0" fontId="68" fillId="0" borderId="0">
      <protection locked="0"/>
    </xf>
    <xf numFmtId="0" fontId="70" fillId="0" borderId="0">
      <protection locked="0"/>
    </xf>
    <xf numFmtId="172" fontId="68" fillId="0" borderId="0">
      <protection locked="0"/>
    </xf>
    <xf numFmtId="0" fontId="71" fillId="62" borderId="0" applyNumberFormat="0" applyBorder="0" applyAlignment="0" applyProtection="0"/>
    <xf numFmtId="0" fontId="72" fillId="0" borderId="99" applyNumberFormat="0" applyFill="0" applyAlignment="0" applyProtection="0"/>
    <xf numFmtId="0" fontId="73" fillId="0" borderId="100" applyNumberFormat="0" applyFill="0" applyAlignment="0" applyProtection="0"/>
    <xf numFmtId="0" fontId="74" fillId="0" borderId="101" applyNumberFormat="0" applyFill="0" applyAlignment="0" applyProtection="0"/>
    <xf numFmtId="0" fontId="74" fillId="0" borderId="0" applyNumberFormat="0" applyFill="0" applyBorder="0" applyAlignment="0" applyProtection="0"/>
    <xf numFmtId="0" fontId="75" fillId="0" borderId="0">
      <protection locked="0"/>
    </xf>
    <xf numFmtId="0" fontId="75" fillId="0" borderId="0">
      <protection locked="0"/>
    </xf>
    <xf numFmtId="0" fontId="76" fillId="0" borderId="0" applyNumberFormat="0" applyFill="0" applyBorder="0" applyAlignment="0" applyProtection="0">
      <alignment vertical="top"/>
      <protection locked="0"/>
    </xf>
    <xf numFmtId="0" fontId="77" fillId="52" borderId="97" applyNumberFormat="0" applyAlignment="0" applyProtection="0"/>
    <xf numFmtId="0" fontId="78" fillId="0" borderId="102" applyNumberFormat="0" applyFill="0" applyAlignment="0" applyProtection="0"/>
    <xf numFmtId="43" fontId="2" fillId="0" borderId="0" applyFont="0" applyFill="0" applyBorder="0" applyAlignment="0" applyProtection="0"/>
    <xf numFmtId="164" fontId="2" fillId="0" borderId="0" applyFont="0" applyFill="0" applyBorder="0" applyAlignment="0" applyProtection="0"/>
    <xf numFmtId="169" fontId="1" fillId="0" borderId="0" applyFont="0" applyFill="0" applyBorder="0" applyAlignment="0" applyProtection="0"/>
    <xf numFmtId="43" fontId="2" fillId="0" borderId="0" applyFont="0" applyFill="0" applyBorder="0" applyAlignment="0" applyProtection="0"/>
    <xf numFmtId="43" fontId="79" fillId="0" borderId="0" applyFont="0" applyFill="0" applyBorder="0" applyAlignment="0" applyProtection="0"/>
    <xf numFmtId="43" fontId="3" fillId="0" borderId="0" applyFont="0" applyFill="0" applyBorder="0" applyAlignment="0" applyProtection="0"/>
    <xf numFmtId="167" fontId="2" fillId="0" borderId="0" applyFont="0" applyFill="0" applyBorder="0" applyAlignment="0" applyProtection="0"/>
    <xf numFmtId="173" fontId="2" fillId="0" borderId="0" applyFont="0" applyFill="0" applyBorder="0" applyAlignment="0" applyProtection="0"/>
    <xf numFmtId="165" fontId="43" fillId="0" borderId="0" applyFont="0" applyFill="0" applyBorder="0" applyAlignment="0" applyProtection="0"/>
    <xf numFmtId="165" fontId="1" fillId="0" borderId="0" applyFont="0" applyFill="0" applyBorder="0" applyAlignment="0" applyProtection="0"/>
    <xf numFmtId="0" fontId="2" fillId="0" borderId="0"/>
    <xf numFmtId="0" fontId="43" fillId="0" borderId="0"/>
    <xf numFmtId="0" fontId="2" fillId="0" borderId="0"/>
    <xf numFmtId="0" fontId="2" fillId="0" borderId="0"/>
    <xf numFmtId="0" fontId="43" fillId="0" borderId="0"/>
    <xf numFmtId="0" fontId="2" fillId="0" borderId="0"/>
    <xf numFmtId="0" fontId="1" fillId="0" borderId="0"/>
    <xf numFmtId="0" fontId="43" fillId="0" borderId="0"/>
    <xf numFmtId="0" fontId="1" fillId="0" borderId="0"/>
    <xf numFmtId="0" fontId="2" fillId="0" borderId="0"/>
    <xf numFmtId="0" fontId="2" fillId="0" borderId="0"/>
    <xf numFmtId="0" fontId="44" fillId="49" borderId="103" applyNumberFormat="0" applyFont="0" applyAlignment="0" applyProtection="0"/>
    <xf numFmtId="0" fontId="80" fillId="60" borderId="104" applyNumberFormat="0" applyAlignment="0" applyProtection="0"/>
    <xf numFmtId="174" fontId="68" fillId="0" borderId="0">
      <protection locked="0"/>
    </xf>
    <xf numFmtId="9" fontId="2" fillId="0" borderId="0" applyFont="0" applyFill="0" applyBorder="0" applyAlignment="0" applyProtection="0"/>
    <xf numFmtId="9" fontId="79" fillId="0" borderId="0" applyFont="0" applyFill="0" applyBorder="0" applyAlignment="0" applyProtection="0"/>
    <xf numFmtId="9" fontId="2" fillId="0" borderId="0" applyFon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alignment vertical="top"/>
      <protection locked="0"/>
    </xf>
    <xf numFmtId="43" fontId="2" fillId="0" borderId="0" applyFont="0" applyFill="0" applyBorder="0" applyAlignment="0" applyProtection="0"/>
    <xf numFmtId="0" fontId="2" fillId="0" borderId="0"/>
    <xf numFmtId="0" fontId="84" fillId="22"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10" borderId="0" applyNumberFormat="0" applyBorder="0" applyAlignment="0" applyProtection="0"/>
    <xf numFmtId="0" fontId="1" fillId="46" borderId="0" applyNumberFormat="0" applyBorder="0" applyAlignment="0" applyProtection="0"/>
  </cellStyleXfs>
  <cellXfs count="497">
    <xf numFmtId="0" fontId="0" fillId="0" borderId="0" xfId="0"/>
    <xf numFmtId="0" fontId="7" fillId="2" borderId="0" xfId="0" applyFont="1" applyFill="1"/>
    <xf numFmtId="0" fontId="6" fillId="2" borderId="0" xfId="0" applyFont="1" applyFill="1" applyAlignment="1">
      <alignment vertical="center"/>
    </xf>
    <xf numFmtId="0" fontId="16" fillId="2" borderId="0" xfId="0" applyFont="1" applyFill="1"/>
    <xf numFmtId="0" fontId="6" fillId="7" borderId="10" xfId="0" applyFont="1" applyFill="1" applyBorder="1"/>
    <xf numFmtId="0" fontId="18" fillId="0" borderId="0" xfId="0" applyFont="1"/>
    <xf numFmtId="0" fontId="0" fillId="0" borderId="0" xfId="0" applyAlignment="1">
      <alignment horizontal="center"/>
    </xf>
    <xf numFmtId="1" fontId="6" fillId="2" borderId="0" xfId="0" applyNumberFormat="1" applyFont="1" applyFill="1"/>
    <xf numFmtId="0" fontId="30" fillId="0" borderId="0" xfId="0" applyFont="1" applyAlignment="1">
      <alignment horizontal="center" vertical="center"/>
    </xf>
    <xf numFmtId="0" fontId="30" fillId="0" borderId="0" xfId="0" applyFont="1" applyAlignment="1">
      <alignment wrapText="1"/>
    </xf>
    <xf numFmtId="0" fontId="30" fillId="0" borderId="0" xfId="0" applyFont="1"/>
    <xf numFmtId="0" fontId="31" fillId="6" borderId="1" xfId="0" applyFont="1" applyFill="1" applyBorder="1"/>
    <xf numFmtId="0" fontId="20" fillId="6" borderId="2" xfId="0" applyFont="1" applyFill="1" applyBorder="1"/>
    <xf numFmtId="0" fontId="20" fillId="6" borderId="2" xfId="0" applyFont="1" applyFill="1" applyBorder="1" applyAlignment="1">
      <alignment horizontal="center"/>
    </xf>
    <xf numFmtId="0" fontId="20" fillId="6" borderId="3" xfId="0" applyFont="1" applyFill="1" applyBorder="1"/>
    <xf numFmtId="0" fontId="19" fillId="6" borderId="4" xfId="0" applyFont="1" applyFill="1" applyBorder="1" applyAlignment="1">
      <alignment horizontal="right"/>
    </xf>
    <xf numFmtId="0" fontId="29" fillId="6" borderId="0" xfId="3" applyFont="1" applyFill="1" applyAlignment="1">
      <alignment vertical="center"/>
    </xf>
    <xf numFmtId="0" fontId="20" fillId="6" borderId="0" xfId="0" applyFont="1" applyFill="1"/>
    <xf numFmtId="0" fontId="20" fillId="6" borderId="0" xfId="0" applyFont="1" applyFill="1" applyAlignment="1">
      <alignment horizontal="center"/>
    </xf>
    <xf numFmtId="0" fontId="20" fillId="6" borderId="5" xfId="0" applyFont="1" applyFill="1" applyBorder="1"/>
    <xf numFmtId="0" fontId="31" fillId="6" borderId="4" xfId="0" applyFont="1" applyFill="1" applyBorder="1"/>
    <xf numFmtId="0" fontId="21" fillId="6" borderId="0" xfId="0" applyFont="1" applyFill="1" applyAlignment="1">
      <alignment horizontal="left" vertical="center"/>
    </xf>
    <xf numFmtId="0" fontId="32" fillId="0" borderId="0" xfId="0" applyFont="1"/>
    <xf numFmtId="3" fontId="18" fillId="6" borderId="0" xfId="0" applyNumberFormat="1" applyFont="1" applyFill="1" applyAlignment="1">
      <alignment horizontal="left" vertical="center"/>
    </xf>
    <xf numFmtId="0" fontId="20" fillId="6" borderId="0" xfId="0" applyFont="1" applyFill="1" applyAlignment="1">
      <alignment horizontal="center" vertical="center"/>
    </xf>
    <xf numFmtId="3" fontId="20" fillId="6" borderId="0" xfId="0" applyNumberFormat="1" applyFont="1" applyFill="1" applyAlignment="1">
      <alignment horizontal="center" vertical="center" wrapText="1"/>
    </xf>
    <xf numFmtId="0" fontId="2" fillId="6" borderId="0" xfId="0" applyFont="1" applyFill="1" applyAlignment="1">
      <alignment vertical="center" wrapText="1"/>
    </xf>
    <xf numFmtId="0" fontId="20" fillId="6" borderId="0" xfId="0" applyFont="1" applyFill="1" applyAlignment="1">
      <alignment horizontal="center" vertical="center" wrapText="1"/>
    </xf>
    <xf numFmtId="0" fontId="20" fillId="6" borderId="5" xfId="0" applyFont="1" applyFill="1" applyBorder="1" applyAlignment="1">
      <alignment horizontal="center" vertical="center"/>
    </xf>
    <xf numFmtId="0" fontId="21" fillId="6" borderId="4" xfId="0" applyFont="1" applyFill="1" applyBorder="1"/>
    <xf numFmtId="0" fontId="21" fillId="6" borderId="0" xfId="0" applyFont="1" applyFill="1" applyAlignment="1">
      <alignment horizontal="left" vertical="center" wrapText="1"/>
    </xf>
    <xf numFmtId="0" fontId="18" fillId="6" borderId="0" xfId="0" applyFont="1" applyFill="1" applyAlignment="1">
      <alignment horizontal="center" vertical="center"/>
    </xf>
    <xf numFmtId="3" fontId="18" fillId="6" borderId="0" xfId="0" applyNumberFormat="1" applyFont="1" applyFill="1" applyAlignment="1">
      <alignment horizontal="center" vertical="center" wrapText="1"/>
    </xf>
    <xf numFmtId="0" fontId="18" fillId="6" borderId="0" xfId="0" applyFont="1" applyFill="1" applyAlignment="1">
      <alignment horizontal="center" vertical="center" wrapText="1"/>
    </xf>
    <xf numFmtId="0" fontId="18" fillId="6" borderId="0" xfId="0" applyFont="1" applyFill="1"/>
    <xf numFmtId="0" fontId="18" fillId="6" borderId="5" xfId="0" applyFont="1" applyFill="1" applyBorder="1" applyAlignment="1">
      <alignment horizontal="center" vertical="center"/>
    </xf>
    <xf numFmtId="0" fontId="24" fillId="12" borderId="19" xfId="0" applyFont="1" applyFill="1" applyBorder="1" applyAlignment="1">
      <alignment horizontal="center" vertical="center" wrapText="1"/>
    </xf>
    <xf numFmtId="0" fontId="18" fillId="6" borderId="19" xfId="0" applyFont="1" applyFill="1" applyBorder="1" applyAlignment="1">
      <alignment horizontal="left" vertical="center" wrapText="1"/>
    </xf>
    <xf numFmtId="0" fontId="18" fillId="6" borderId="19" xfId="0" applyFont="1" applyFill="1" applyBorder="1" applyAlignment="1">
      <alignment horizontal="justify" vertical="center" wrapText="1"/>
    </xf>
    <xf numFmtId="0" fontId="18" fillId="6" borderId="19" xfId="0" applyFont="1" applyFill="1" applyBorder="1" applyAlignment="1">
      <alignment horizontal="center" vertical="center" wrapText="1"/>
    </xf>
    <xf numFmtId="0" fontId="18" fillId="6" borderId="0" xfId="0" applyFont="1" applyFill="1" applyAlignment="1">
      <alignment horizontal="left" vertical="center" wrapText="1"/>
    </xf>
    <xf numFmtId="0" fontId="18" fillId="6" borderId="0" xfId="0" applyFont="1" applyFill="1" applyAlignment="1">
      <alignment horizontal="justify" vertical="center" wrapText="1"/>
    </xf>
    <xf numFmtId="0" fontId="18" fillId="6" borderId="0" xfId="0" applyFont="1" applyFill="1" applyAlignment="1">
      <alignment horizontal="left" vertical="center"/>
    </xf>
    <xf numFmtId="0" fontId="21" fillId="6" borderId="4" xfId="0" applyFont="1" applyFill="1" applyBorder="1" applyAlignment="1">
      <alignment horizontal="right" vertical="center" wrapText="1"/>
    </xf>
    <xf numFmtId="0" fontId="33" fillId="6" borderId="0" xfId="0" applyFont="1" applyFill="1"/>
    <xf numFmtId="0" fontId="31" fillId="6" borderId="7" xfId="0" applyFont="1" applyFill="1" applyBorder="1"/>
    <xf numFmtId="0" fontId="20" fillId="6" borderId="8" xfId="0" applyFont="1" applyFill="1" applyBorder="1"/>
    <xf numFmtId="0" fontId="20" fillId="6" borderId="8" xfId="0" applyFont="1" applyFill="1" applyBorder="1" applyAlignment="1">
      <alignment horizontal="center"/>
    </xf>
    <xf numFmtId="0" fontId="20" fillId="6" borderId="9" xfId="0" applyFont="1" applyFill="1" applyBorder="1"/>
    <xf numFmtId="0" fontId="18" fillId="6" borderId="22" xfId="3" applyFont="1" applyFill="1" applyBorder="1" applyAlignment="1">
      <alignment vertical="center"/>
    </xf>
    <xf numFmtId="0" fontId="21" fillId="6" borderId="23" xfId="3" applyFont="1" applyFill="1" applyBorder="1" applyAlignment="1">
      <alignment horizontal="right" vertical="center"/>
    </xf>
    <xf numFmtId="0" fontId="18" fillId="6" borderId="23" xfId="3" applyFont="1" applyFill="1" applyBorder="1" applyAlignment="1">
      <alignment vertical="center"/>
    </xf>
    <xf numFmtId="0" fontId="18" fillId="6" borderId="23" xfId="3" applyFont="1" applyFill="1" applyBorder="1" applyAlignment="1">
      <alignment horizontal="center" vertical="center"/>
    </xf>
    <xf numFmtId="0" fontId="18" fillId="6" borderId="24" xfId="3" applyFont="1" applyFill="1" applyBorder="1" applyAlignment="1">
      <alignment vertical="center"/>
    </xf>
    <xf numFmtId="0" fontId="18" fillId="6" borderId="0" xfId="3" applyFont="1" applyFill="1" applyAlignment="1">
      <alignment vertical="center"/>
    </xf>
    <xf numFmtId="0" fontId="18" fillId="6" borderId="25" xfId="3" applyFont="1" applyFill="1" applyBorder="1" applyAlignment="1">
      <alignment vertical="center"/>
    </xf>
    <xf numFmtId="0" fontId="35" fillId="6" borderId="29" xfId="0" applyFont="1" applyFill="1" applyBorder="1" applyAlignment="1">
      <alignment vertical="center"/>
    </xf>
    <xf numFmtId="0" fontId="18" fillId="6" borderId="0" xfId="3" applyFont="1" applyFill="1" applyAlignment="1">
      <alignment horizontal="center" vertical="center"/>
    </xf>
    <xf numFmtId="0" fontId="18" fillId="6" borderId="30" xfId="3" applyFont="1" applyFill="1" applyBorder="1" applyAlignment="1">
      <alignment vertical="center"/>
    </xf>
    <xf numFmtId="0" fontId="21" fillId="6" borderId="0" xfId="3" applyFont="1" applyFill="1" applyAlignment="1">
      <alignment horizontal="left" vertical="center"/>
    </xf>
    <xf numFmtId="0" fontId="21" fillId="6" borderId="0" xfId="3" applyFont="1" applyFill="1" applyAlignment="1">
      <alignment vertical="center"/>
    </xf>
    <xf numFmtId="0" fontId="31" fillId="6" borderId="0" xfId="0" applyFont="1" applyFill="1"/>
    <xf numFmtId="0" fontId="31" fillId="6" borderId="25" xfId="0" applyFont="1" applyFill="1" applyBorder="1"/>
    <xf numFmtId="0" fontId="20" fillId="6" borderId="30" xfId="0" applyFont="1" applyFill="1" applyBorder="1"/>
    <xf numFmtId="0" fontId="36" fillId="16" borderId="33" xfId="0" applyFont="1" applyFill="1" applyBorder="1" applyAlignment="1">
      <alignment horizontal="center" vertical="center" wrapText="1"/>
    </xf>
    <xf numFmtId="9" fontId="36" fillId="16" borderId="33" xfId="0" applyNumberFormat="1" applyFont="1" applyFill="1" applyBorder="1" applyAlignment="1">
      <alignment horizontal="center" vertical="center" wrapText="1"/>
    </xf>
    <xf numFmtId="0" fontId="38" fillId="0" borderId="19" xfId="0" applyFont="1" applyBorder="1" applyAlignment="1" applyProtection="1">
      <alignment wrapText="1"/>
      <protection locked="0"/>
    </xf>
    <xf numFmtId="0" fontId="18" fillId="6" borderId="33" xfId="0" applyFont="1" applyFill="1" applyBorder="1" applyAlignment="1">
      <alignment horizontal="center" vertical="center" wrapText="1"/>
    </xf>
    <xf numFmtId="3" fontId="20" fillId="0" borderId="33" xfId="0" applyNumberFormat="1" applyFont="1" applyBorder="1" applyAlignment="1">
      <alignment horizontal="center" vertical="center" wrapText="1"/>
    </xf>
    <xf numFmtId="0" fontId="18" fillId="0" borderId="33" xfId="0" applyFont="1" applyBorder="1" applyAlignment="1">
      <alignment horizontal="center" vertical="center"/>
    </xf>
    <xf numFmtId="3" fontId="20" fillId="6" borderId="33" xfId="0" applyNumberFormat="1" applyFont="1" applyFill="1" applyBorder="1" applyAlignment="1">
      <alignment horizontal="center" vertical="center"/>
    </xf>
    <xf numFmtId="3" fontId="20" fillId="0" borderId="33" xfId="0" applyNumberFormat="1" applyFont="1" applyBorder="1" applyAlignment="1">
      <alignment horizontal="center" vertical="center"/>
    </xf>
    <xf numFmtId="0" fontId="38" fillId="0" borderId="44" xfId="0" applyFont="1" applyBorder="1" applyAlignment="1" applyProtection="1">
      <alignment wrapText="1"/>
      <protection locked="0"/>
    </xf>
    <xf numFmtId="0" fontId="18" fillId="6" borderId="31" xfId="0" applyFont="1" applyFill="1" applyBorder="1" applyAlignment="1">
      <alignment horizontal="center" vertical="center" wrapText="1"/>
    </xf>
    <xf numFmtId="3" fontId="20" fillId="0" borderId="31" xfId="0" applyNumberFormat="1" applyFont="1" applyBorder="1" applyAlignment="1">
      <alignment horizontal="center" vertical="center" wrapText="1"/>
    </xf>
    <xf numFmtId="0" fontId="18" fillId="0" borderId="31" xfId="0" applyFont="1" applyBorder="1" applyAlignment="1">
      <alignment horizontal="center" vertical="center"/>
    </xf>
    <xf numFmtId="3" fontId="20" fillId="6" borderId="31" xfId="0" applyNumberFormat="1" applyFont="1" applyFill="1" applyBorder="1" applyAlignment="1">
      <alignment horizontal="center" vertical="center"/>
    </xf>
    <xf numFmtId="3" fontId="20" fillId="0" borderId="31" xfId="0" applyNumberFormat="1" applyFont="1" applyBorder="1" applyAlignment="1">
      <alignment horizontal="center" vertical="center"/>
    </xf>
    <xf numFmtId="0" fontId="38" fillId="0" borderId="47" xfId="0" applyFont="1" applyBorder="1" applyAlignment="1" applyProtection="1">
      <alignment wrapText="1"/>
      <protection locked="0"/>
    </xf>
    <xf numFmtId="0" fontId="18" fillId="6" borderId="48" xfId="0" applyFont="1" applyFill="1" applyBorder="1" applyAlignment="1">
      <alignment horizontal="center" vertical="center" wrapText="1"/>
    </xf>
    <xf numFmtId="0" fontId="18" fillId="0" borderId="48" xfId="0" applyFont="1" applyBorder="1" applyAlignment="1">
      <alignment horizontal="center" vertical="center"/>
    </xf>
    <xf numFmtId="3" fontId="20" fillId="6" borderId="48" xfId="0" applyNumberFormat="1" applyFont="1" applyFill="1" applyBorder="1" applyAlignment="1">
      <alignment horizontal="center" vertical="center"/>
    </xf>
    <xf numFmtId="3" fontId="20" fillId="0" borderId="49" xfId="0" applyNumberFormat="1" applyFont="1" applyBorder="1" applyAlignment="1">
      <alignment horizontal="center" vertical="center"/>
    </xf>
    <xf numFmtId="3" fontId="20" fillId="0" borderId="52" xfId="0" applyNumberFormat="1" applyFont="1" applyBorder="1" applyAlignment="1">
      <alignment horizontal="center" vertical="center"/>
    </xf>
    <xf numFmtId="0" fontId="38" fillId="0" borderId="55" xfId="0" applyFont="1" applyBorder="1" applyAlignment="1" applyProtection="1">
      <alignment wrapText="1"/>
      <protection locked="0"/>
    </xf>
    <xf numFmtId="0" fontId="18" fillId="6" borderId="56" xfId="0" applyFont="1" applyFill="1" applyBorder="1" applyAlignment="1">
      <alignment horizontal="center" vertical="center" wrapText="1"/>
    </xf>
    <xf numFmtId="0" fontId="18" fillId="0" borderId="56" xfId="0" applyFont="1" applyBorder="1" applyAlignment="1">
      <alignment horizontal="center" vertical="center"/>
    </xf>
    <xf numFmtId="3" fontId="20" fillId="6" borderId="56" xfId="0" applyNumberFormat="1" applyFont="1" applyFill="1" applyBorder="1" applyAlignment="1">
      <alignment horizontal="center" vertical="center"/>
    </xf>
    <xf numFmtId="3" fontId="20" fillId="0" borderId="57" xfId="0" applyNumberFormat="1" applyFont="1" applyBorder="1" applyAlignment="1">
      <alignment horizontal="center" vertical="center"/>
    </xf>
    <xf numFmtId="0" fontId="38" fillId="0" borderId="21" xfId="0" applyFont="1" applyBorder="1" applyAlignment="1" applyProtection="1">
      <alignment wrapText="1"/>
      <protection locked="0"/>
    </xf>
    <xf numFmtId="0" fontId="18" fillId="6" borderId="40" xfId="0" applyFont="1" applyFill="1" applyBorder="1" applyAlignment="1">
      <alignment horizontal="center" vertical="center" wrapText="1"/>
    </xf>
    <xf numFmtId="3" fontId="20" fillId="0" borderId="40" xfId="0" applyNumberFormat="1" applyFont="1" applyBorder="1" applyAlignment="1">
      <alignment horizontal="center" vertical="center" wrapText="1"/>
    </xf>
    <xf numFmtId="0" fontId="18" fillId="0" borderId="40" xfId="0" applyFont="1" applyBorder="1" applyAlignment="1">
      <alignment horizontal="center" vertical="center"/>
    </xf>
    <xf numFmtId="3" fontId="20" fillId="0" borderId="40" xfId="0" applyNumberFormat="1" applyFont="1" applyBorder="1" applyAlignment="1">
      <alignment horizontal="center" vertical="center"/>
    </xf>
    <xf numFmtId="0" fontId="39" fillId="0" borderId="19" xfId="0" applyFont="1" applyBorder="1" applyAlignment="1">
      <alignment horizontal="left" vertical="center" wrapText="1"/>
    </xf>
    <xf numFmtId="0" fontId="18" fillId="0" borderId="0" xfId="0" applyFont="1" applyAlignment="1">
      <alignment vertical="center" wrapText="1"/>
    </xf>
    <xf numFmtId="3" fontId="20" fillId="6" borderId="0" xfId="0" applyNumberFormat="1" applyFont="1" applyFill="1" applyAlignment="1">
      <alignment horizontal="center" vertical="center"/>
    </xf>
    <xf numFmtId="3" fontId="20" fillId="0" borderId="0" xfId="0" applyNumberFormat="1" applyFont="1" applyAlignment="1">
      <alignment horizontal="center" vertical="center"/>
    </xf>
    <xf numFmtId="0" fontId="31" fillId="6" borderId="59" xfId="0" applyFont="1" applyFill="1" applyBorder="1"/>
    <xf numFmtId="0" fontId="20" fillId="6" borderId="60" xfId="0" applyFont="1" applyFill="1" applyBorder="1"/>
    <xf numFmtId="0" fontId="20" fillId="6" borderId="60" xfId="0" applyFont="1" applyFill="1" applyBorder="1" applyAlignment="1">
      <alignment horizontal="center"/>
    </xf>
    <xf numFmtId="0" fontId="20" fillId="6" borderId="61" xfId="0" applyFont="1" applyFill="1" applyBorder="1"/>
    <xf numFmtId="0" fontId="40" fillId="18" borderId="62" xfId="13" applyFont="1" applyFill="1" applyBorder="1" applyAlignment="1">
      <alignment horizontal="center" vertical="center" wrapText="1"/>
    </xf>
    <xf numFmtId="0" fontId="40" fillId="18" borderId="63" xfId="13" applyFont="1" applyFill="1" applyBorder="1" applyAlignment="1">
      <alignment horizontal="center" vertical="center" wrapText="1"/>
    </xf>
    <xf numFmtId="0" fontId="22" fillId="0" borderId="0" xfId="0" applyFont="1" applyAlignment="1">
      <alignment horizontal="center" vertical="center"/>
    </xf>
    <xf numFmtId="0" fontId="21" fillId="11" borderId="64" xfId="13" applyFont="1" applyFill="1" applyBorder="1" applyAlignment="1">
      <alignment horizontal="left" vertical="center"/>
    </xf>
    <xf numFmtId="0" fontId="24" fillId="11" borderId="65" xfId="13" applyFont="1" applyFill="1" applyBorder="1" applyAlignment="1">
      <alignment horizontal="center" vertical="center" wrapText="1"/>
    </xf>
    <xf numFmtId="0" fontId="0" fillId="0" borderId="0" xfId="0" applyAlignment="1">
      <alignment horizontal="center" wrapText="1"/>
    </xf>
    <xf numFmtId="0" fontId="18" fillId="19" borderId="67" xfId="13" applyFont="1" applyFill="1" applyBorder="1" applyAlignment="1">
      <alignment horizontal="left" vertical="center"/>
    </xf>
    <xf numFmtId="0" fontId="19" fillId="19" borderId="68" xfId="0" applyFont="1" applyFill="1" applyBorder="1" applyAlignment="1">
      <alignment horizontal="left" vertical="center" wrapText="1"/>
    </xf>
    <xf numFmtId="0" fontId="18" fillId="6" borderId="64" xfId="0" applyFont="1" applyFill="1" applyBorder="1" applyAlignment="1">
      <alignment horizontal="left" vertical="center" wrapText="1"/>
    </xf>
    <xf numFmtId="168" fontId="42" fillId="6" borderId="65" xfId="36" applyNumberFormat="1" applyFont="1" applyFill="1" applyBorder="1" applyAlignment="1" applyProtection="1">
      <alignment horizontal="center" vertical="center"/>
    </xf>
    <xf numFmtId="0" fontId="0" fillId="0" borderId="66" xfId="0" applyBorder="1" applyAlignment="1">
      <alignment vertical="center"/>
    </xf>
    <xf numFmtId="0" fontId="18" fillId="0" borderId="67" xfId="13" applyFont="1" applyBorder="1" applyAlignment="1">
      <alignment horizontal="left" vertical="center"/>
    </xf>
    <xf numFmtId="3" fontId="20" fillId="0" borderId="69" xfId="0" applyNumberFormat="1" applyFont="1" applyBorder="1" applyAlignment="1">
      <alignment horizontal="center" vertical="center"/>
    </xf>
    <xf numFmtId="0" fontId="20" fillId="6" borderId="64" xfId="0" applyFont="1" applyFill="1" applyBorder="1" applyAlignment="1">
      <alignment horizontal="left" vertical="center" wrapText="1"/>
    </xf>
    <xf numFmtId="3" fontId="20" fillId="0" borderId="68" xfId="0" applyNumberFormat="1" applyFont="1" applyBorder="1" applyAlignment="1">
      <alignment horizontal="center" vertical="center"/>
    </xf>
    <xf numFmtId="0" fontId="19" fillId="11" borderId="64" xfId="0" applyFont="1" applyFill="1" applyBorder="1" applyAlignment="1">
      <alignment horizontal="left" vertical="center" wrapText="1"/>
    </xf>
    <xf numFmtId="168" fontId="20" fillId="11" borderId="65" xfId="37" applyNumberFormat="1" applyFont="1" applyFill="1" applyBorder="1" applyAlignment="1">
      <alignment horizontal="center" vertical="center"/>
    </xf>
    <xf numFmtId="0" fontId="18" fillId="13" borderId="67" xfId="13" applyFont="1" applyFill="1" applyBorder="1" applyAlignment="1">
      <alignment horizontal="left" vertical="center"/>
    </xf>
    <xf numFmtId="0" fontId="20" fillId="13" borderId="68" xfId="0" applyFont="1" applyFill="1" applyBorder="1" applyAlignment="1">
      <alignment horizontal="center" vertical="center"/>
    </xf>
    <xf numFmtId="0" fontId="20" fillId="0" borderId="68" xfId="0" applyFont="1" applyBorder="1" applyAlignment="1">
      <alignment horizontal="center" vertical="center"/>
    </xf>
    <xf numFmtId="168" fontId="19" fillId="11" borderId="65" xfId="37" applyNumberFormat="1" applyFont="1" applyFill="1" applyBorder="1" applyAlignment="1">
      <alignment horizontal="center" vertical="center"/>
    </xf>
    <xf numFmtId="1" fontId="20" fillId="0" borderId="68" xfId="0" applyNumberFormat="1" applyFont="1" applyBorder="1" applyAlignment="1">
      <alignment horizontal="center" vertical="center"/>
    </xf>
    <xf numFmtId="0" fontId="0" fillId="0" borderId="68" xfId="0" applyBorder="1" applyAlignment="1">
      <alignment vertical="center"/>
    </xf>
    <xf numFmtId="0" fontId="20" fillId="0" borderId="66" xfId="0" applyFont="1" applyBorder="1" applyAlignment="1">
      <alignment vertical="center"/>
    </xf>
    <xf numFmtId="0" fontId="20" fillId="6" borderId="66" xfId="0" applyFont="1" applyFill="1" applyBorder="1" applyAlignment="1">
      <alignment vertical="center"/>
    </xf>
    <xf numFmtId="0" fontId="20" fillId="6" borderId="68" xfId="0" applyFont="1" applyFill="1" applyBorder="1" applyAlignment="1">
      <alignment vertical="center"/>
    </xf>
    <xf numFmtId="0" fontId="19" fillId="11" borderId="65" xfId="0" applyFont="1" applyFill="1" applyBorder="1" applyAlignment="1">
      <alignment horizontal="center" vertical="center" wrapText="1"/>
    </xf>
    <xf numFmtId="3" fontId="19" fillId="6" borderId="65" xfId="0" applyNumberFormat="1" applyFont="1" applyFill="1" applyBorder="1" applyAlignment="1">
      <alignment horizontal="center" vertical="center" wrapText="1"/>
    </xf>
    <xf numFmtId="0" fontId="38" fillId="0" borderId="66" xfId="0" applyFont="1" applyBorder="1" applyAlignment="1">
      <alignment vertical="center"/>
    </xf>
    <xf numFmtId="0" fontId="20" fillId="6" borderId="70" xfId="0" applyFont="1" applyFill="1" applyBorder="1" applyAlignment="1">
      <alignment vertical="center"/>
    </xf>
    <xf numFmtId="0" fontId="18" fillId="0" borderId="71" xfId="13" applyFont="1" applyBorder="1" applyAlignment="1">
      <alignment horizontal="left" vertical="center"/>
    </xf>
    <xf numFmtId="3" fontId="20" fillId="0" borderId="72" xfId="0" applyNumberFormat="1" applyFont="1" applyBorder="1" applyAlignment="1">
      <alignment horizontal="center" vertical="center"/>
    </xf>
    <xf numFmtId="0" fontId="19" fillId="11" borderId="64" xfId="0" applyFont="1" applyFill="1" applyBorder="1" applyAlignment="1">
      <alignment vertical="center"/>
    </xf>
    <xf numFmtId="0" fontId="20" fillId="6" borderId="66" xfId="0" applyFont="1" applyFill="1" applyBorder="1" applyAlignment="1">
      <alignment vertical="center" wrapText="1"/>
    </xf>
    <xf numFmtId="0" fontId="30" fillId="2" borderId="0" xfId="0" applyFont="1" applyFill="1"/>
    <xf numFmtId="0" fontId="20" fillId="6" borderId="73" xfId="0" applyFont="1" applyFill="1" applyBorder="1" applyAlignment="1">
      <alignment horizontal="left" vertical="center" wrapText="1"/>
    </xf>
    <xf numFmtId="168" fontId="42" fillId="6" borderId="74" xfId="36" applyNumberFormat="1" applyFont="1" applyFill="1" applyBorder="1" applyAlignment="1" applyProtection="1">
      <alignment horizontal="center" vertical="center"/>
    </xf>
    <xf numFmtId="0" fontId="20" fillId="6" borderId="20" xfId="0" applyFont="1" applyFill="1" applyBorder="1" applyAlignment="1">
      <alignment vertical="center"/>
    </xf>
    <xf numFmtId="0" fontId="46" fillId="0" borderId="0" xfId="0" applyFont="1" applyFill="1" applyAlignment="1">
      <alignment vertical="center"/>
    </xf>
    <xf numFmtId="0" fontId="48" fillId="4" borderId="105" xfId="0" applyFont="1" applyFill="1" applyBorder="1" applyAlignment="1">
      <alignment horizontal="center" vertical="center"/>
    </xf>
    <xf numFmtId="0" fontId="48" fillId="4" borderId="106" xfId="0" applyFont="1" applyFill="1" applyBorder="1" applyAlignment="1">
      <alignment horizontal="center" vertical="center"/>
    </xf>
    <xf numFmtId="0" fontId="7" fillId="2" borderId="0" xfId="0" applyFont="1" applyFill="1" applyAlignment="1">
      <alignment vertical="center"/>
    </xf>
    <xf numFmtId="0" fontId="47" fillId="2" borderId="0" xfId="0" applyFont="1" applyFill="1" applyAlignment="1">
      <alignment vertical="center"/>
    </xf>
    <xf numFmtId="0" fontId="46" fillId="2" borderId="0" xfId="0" applyFont="1" applyFill="1" applyAlignment="1">
      <alignment horizontal="center" vertical="center"/>
    </xf>
    <xf numFmtId="0" fontId="46" fillId="2" borderId="0" xfId="0" applyFont="1" applyFill="1" applyAlignment="1">
      <alignment vertical="center"/>
    </xf>
    <xf numFmtId="0" fontId="7" fillId="2" borderId="0" xfId="0" applyFont="1" applyFill="1" applyBorder="1" applyAlignment="1">
      <alignment vertical="center"/>
    </xf>
    <xf numFmtId="0" fontId="48" fillId="4" borderId="105" xfId="0" applyFont="1" applyFill="1" applyBorder="1" applyAlignment="1">
      <alignment horizontal="center" vertical="center" wrapText="1"/>
    </xf>
    <xf numFmtId="0" fontId="48" fillId="4" borderId="107" xfId="0" applyFont="1" applyFill="1" applyBorder="1" applyAlignment="1">
      <alignment horizontal="center" vertical="center" wrapText="1"/>
    </xf>
    <xf numFmtId="0" fontId="11" fillId="2" borderId="0" xfId="0" applyFont="1" applyFill="1" applyAlignment="1">
      <alignment vertical="center"/>
    </xf>
    <xf numFmtId="0" fontId="12" fillId="2" borderId="0" xfId="3" applyFont="1" applyFill="1" applyAlignment="1">
      <alignment vertical="center"/>
    </xf>
    <xf numFmtId="0" fontId="13" fillId="2" borderId="0" xfId="3" applyFont="1" applyFill="1" applyAlignment="1">
      <alignment vertical="center"/>
    </xf>
    <xf numFmtId="0" fontId="13" fillId="2" borderId="0" xfId="3" applyFont="1" applyFill="1" applyAlignment="1">
      <alignment horizontal="center" vertical="center"/>
    </xf>
    <xf numFmtId="0" fontId="12" fillId="2" borderId="10" xfId="0" applyFont="1" applyFill="1" applyBorder="1" applyAlignment="1">
      <alignment vertical="center" wrapText="1"/>
    </xf>
    <xf numFmtId="0" fontId="8" fillId="2" borderId="10" xfId="0" applyFont="1" applyFill="1" applyBorder="1" applyAlignment="1">
      <alignment vertical="center" wrapText="1"/>
    </xf>
    <xf numFmtId="0" fontId="13" fillId="2" borderId="0" xfId="0" applyFont="1" applyFill="1" applyAlignment="1">
      <alignment horizontal="left" vertical="center" wrapText="1"/>
    </xf>
    <xf numFmtId="0" fontId="10" fillId="2" borderId="0" xfId="0" applyFont="1" applyFill="1" applyAlignment="1">
      <alignment vertical="center"/>
    </xf>
    <xf numFmtId="0" fontId="10" fillId="2" borderId="0" xfId="0" applyFont="1" applyFill="1" applyAlignment="1">
      <alignment horizontal="center" vertical="center"/>
    </xf>
    <xf numFmtId="0" fontId="13" fillId="2" borderId="10" xfId="0" applyFont="1" applyFill="1" applyBorder="1" applyAlignment="1">
      <alignment horizontal="left" vertical="center" wrapText="1"/>
    </xf>
    <xf numFmtId="0" fontId="5" fillId="2" borderId="10" xfId="0" applyFont="1" applyFill="1" applyBorder="1" applyAlignment="1">
      <alignment vertical="center"/>
    </xf>
    <xf numFmtId="0" fontId="13" fillId="2" borderId="10" xfId="0" applyFont="1" applyFill="1" applyBorder="1" applyAlignment="1">
      <alignment vertical="center"/>
    </xf>
    <xf numFmtId="0" fontId="10" fillId="2" borderId="10" xfId="0" applyFont="1" applyFill="1" applyBorder="1" applyAlignment="1">
      <alignment vertical="center"/>
    </xf>
    <xf numFmtId="9" fontId="13" fillId="2" borderId="10" xfId="1" applyFont="1" applyFill="1" applyBorder="1" applyAlignment="1">
      <alignment vertical="center"/>
    </xf>
    <xf numFmtId="0" fontId="13" fillId="2" borderId="0" xfId="0" applyFont="1" applyFill="1" applyAlignment="1">
      <alignment vertical="center"/>
    </xf>
    <xf numFmtId="9" fontId="13" fillId="2" borderId="10" xfId="0" applyNumberFormat="1" applyFont="1" applyFill="1" applyBorder="1" applyAlignment="1">
      <alignment vertical="center"/>
    </xf>
    <xf numFmtId="0" fontId="13" fillId="2" borderId="10" xfId="0" applyFont="1" applyFill="1" applyBorder="1" applyAlignment="1">
      <alignment vertical="center" wrapText="1"/>
    </xf>
    <xf numFmtId="0" fontId="13" fillId="2" borderId="10" xfId="0" applyFont="1" applyFill="1" applyBorder="1" applyAlignment="1">
      <alignment horizontal="left" vertical="center"/>
    </xf>
    <xf numFmtId="0" fontId="12" fillId="2" borderId="10" xfId="0" applyFont="1" applyFill="1" applyBorder="1" applyAlignment="1">
      <alignment vertical="center"/>
    </xf>
    <xf numFmtId="0" fontId="12" fillId="2" borderId="0" xfId="0" applyFont="1" applyFill="1" applyAlignment="1">
      <alignment vertical="center"/>
    </xf>
    <xf numFmtId="0" fontId="12" fillId="2" borderId="10" xfId="0" applyFont="1" applyFill="1" applyBorder="1" applyAlignment="1">
      <alignment horizontal="left" vertical="center" wrapText="1"/>
    </xf>
    <xf numFmtId="9" fontId="12" fillId="2" borderId="10" xfId="1" applyFont="1" applyFill="1" applyBorder="1" applyAlignment="1">
      <alignment vertical="center"/>
    </xf>
    <xf numFmtId="9" fontId="8" fillId="2" borderId="10" xfId="1" applyFont="1" applyFill="1" applyBorder="1" applyAlignment="1">
      <alignment vertical="center"/>
    </xf>
    <xf numFmtId="9" fontId="11" fillId="2" borderId="10" xfId="1" applyFont="1" applyFill="1" applyBorder="1" applyAlignment="1">
      <alignment vertical="center"/>
    </xf>
    <xf numFmtId="0" fontId="8" fillId="2" borderId="10" xfId="0" applyFont="1" applyFill="1" applyBorder="1" applyAlignment="1">
      <alignment vertical="center"/>
    </xf>
    <xf numFmtId="9" fontId="7" fillId="2" borderId="10" xfId="0" applyNumberFormat="1" applyFont="1" applyFill="1" applyBorder="1" applyAlignment="1">
      <alignment vertical="center"/>
    </xf>
    <xf numFmtId="9" fontId="10" fillId="2" borderId="10" xfId="1" applyFont="1" applyFill="1" applyBorder="1" applyAlignment="1">
      <alignment vertical="center"/>
    </xf>
    <xf numFmtId="0" fontId="8" fillId="2" borderId="10" xfId="0" applyFont="1" applyFill="1" applyBorder="1" applyAlignment="1">
      <alignment horizontal="left" vertical="center" wrapText="1"/>
    </xf>
    <xf numFmtId="0" fontId="7" fillId="2" borderId="10" xfId="0" applyFont="1" applyFill="1" applyBorder="1" applyAlignment="1">
      <alignment vertical="center"/>
    </xf>
    <xf numFmtId="9" fontId="10" fillId="2" borderId="10" xfId="0" applyNumberFormat="1" applyFont="1" applyFill="1" applyBorder="1" applyAlignment="1">
      <alignment vertical="center"/>
    </xf>
    <xf numFmtId="0" fontId="8" fillId="2" borderId="0" xfId="0" applyFont="1" applyFill="1" applyAlignment="1">
      <alignment vertical="center"/>
    </xf>
    <xf numFmtId="9" fontId="7" fillId="2" borderId="10" xfId="1" applyFont="1" applyFill="1" applyBorder="1" applyAlignment="1">
      <alignment vertical="center"/>
    </xf>
    <xf numFmtId="9" fontId="8" fillId="2" borderId="10" xfId="0" applyNumberFormat="1" applyFont="1" applyFill="1" applyBorder="1" applyAlignment="1">
      <alignment vertical="center"/>
    </xf>
    <xf numFmtId="0" fontId="11" fillId="2" borderId="10" xfId="0" applyFont="1" applyFill="1" applyBorder="1" applyAlignment="1">
      <alignment vertical="center"/>
    </xf>
    <xf numFmtId="9" fontId="11" fillId="2" borderId="10" xfId="0" applyNumberFormat="1" applyFont="1" applyFill="1" applyBorder="1" applyAlignment="1">
      <alignment vertical="center"/>
    </xf>
    <xf numFmtId="0" fontId="10" fillId="2" borderId="81" xfId="0" applyFont="1" applyFill="1" applyBorder="1" applyAlignment="1">
      <alignment vertical="center"/>
    </xf>
    <xf numFmtId="0" fontId="10" fillId="2" borderId="85" xfId="0" applyFont="1" applyFill="1" applyBorder="1" applyAlignment="1">
      <alignment vertical="center"/>
    </xf>
    <xf numFmtId="0" fontId="11" fillId="2" borderId="85" xfId="0" applyFont="1" applyFill="1" applyBorder="1" applyAlignment="1">
      <alignment vertical="center"/>
    </xf>
    <xf numFmtId="0" fontId="10" fillId="2" borderId="82" xfId="0" applyFont="1" applyFill="1" applyBorder="1" applyAlignment="1">
      <alignment vertical="center"/>
    </xf>
    <xf numFmtId="0" fontId="10" fillId="2" borderId="86" xfId="0" applyFont="1" applyFill="1" applyBorder="1" applyAlignment="1">
      <alignment vertical="center"/>
    </xf>
    <xf numFmtId="0" fontId="10" fillId="2" borderId="0" xfId="0" applyFont="1" applyFill="1" applyBorder="1" applyAlignment="1">
      <alignment vertical="center"/>
    </xf>
    <xf numFmtId="0" fontId="11" fillId="2" borderId="0" xfId="0" applyFont="1" applyFill="1" applyBorder="1" applyAlignment="1">
      <alignment vertical="center"/>
    </xf>
    <xf numFmtId="0" fontId="10" fillId="2" borderId="87" xfId="0" applyFont="1" applyFill="1" applyBorder="1" applyAlignment="1">
      <alignment vertical="center"/>
    </xf>
    <xf numFmtId="0" fontId="11" fillId="2" borderId="86" xfId="0" applyFont="1" applyFill="1" applyBorder="1" applyAlignment="1">
      <alignment vertical="center"/>
    </xf>
    <xf numFmtId="0" fontId="11" fillId="2" borderId="87" xfId="0" applyFont="1" applyFill="1" applyBorder="1" applyAlignment="1">
      <alignment vertical="center"/>
    </xf>
    <xf numFmtId="0" fontId="10" fillId="2" borderId="0" xfId="0" applyFont="1" applyFill="1" applyBorder="1" applyAlignment="1">
      <alignment horizontal="center" vertical="center"/>
    </xf>
    <xf numFmtId="0" fontId="10" fillId="2" borderId="87" xfId="0" applyFont="1" applyFill="1" applyBorder="1" applyAlignment="1">
      <alignment horizontal="center" vertical="center"/>
    </xf>
    <xf numFmtId="0" fontId="13" fillId="2" borderId="0" xfId="3" applyFont="1" applyFill="1" applyBorder="1" applyAlignment="1">
      <alignment horizontal="center" vertical="center"/>
    </xf>
    <xf numFmtId="0" fontId="13" fillId="2" borderId="87" xfId="3" applyFont="1" applyFill="1" applyBorder="1" applyAlignment="1">
      <alignment horizontal="center" vertical="center"/>
    </xf>
    <xf numFmtId="0" fontId="10" fillId="2" borderId="83" xfId="0" applyFont="1" applyFill="1" applyBorder="1" applyAlignment="1">
      <alignment vertical="center"/>
    </xf>
    <xf numFmtId="0" fontId="10" fillId="2" borderId="84" xfId="0" applyFont="1" applyFill="1" applyBorder="1" applyAlignment="1">
      <alignment vertical="center"/>
    </xf>
    <xf numFmtId="0" fontId="14" fillId="2" borderId="0" xfId="0" applyFont="1" applyFill="1"/>
    <xf numFmtId="0" fontId="15" fillId="2" borderId="0" xfId="0" applyFont="1" applyFill="1" applyAlignment="1">
      <alignment vertical="center"/>
    </xf>
    <xf numFmtId="0" fontId="14" fillId="2" borderId="0" xfId="0" applyFont="1" applyFill="1" applyAlignment="1">
      <alignment horizontal="center"/>
    </xf>
    <xf numFmtId="0" fontId="14" fillId="2" borderId="0" xfId="0" applyFont="1" applyFill="1" applyAlignment="1">
      <alignment horizontal="center" vertical="center"/>
    </xf>
    <xf numFmtId="0" fontId="15" fillId="2" borderId="0" xfId="0" applyFont="1" applyFill="1"/>
    <xf numFmtId="0" fontId="14" fillId="2" borderId="0" xfId="0" applyFont="1" applyFill="1" applyAlignment="1">
      <alignment vertical="center"/>
    </xf>
    <xf numFmtId="0" fontId="17" fillId="2" borderId="0" xfId="0" applyFont="1" applyFill="1"/>
    <xf numFmtId="0" fontId="14" fillId="2" borderId="10" xfId="0" applyFont="1" applyFill="1" applyBorder="1"/>
    <xf numFmtId="2" fontId="14" fillId="2" borderId="0" xfId="0" applyNumberFormat="1" applyFont="1" applyFill="1"/>
    <xf numFmtId="1" fontId="14" fillId="2" borderId="10" xfId="0" applyNumberFormat="1" applyFont="1" applyFill="1" applyBorder="1"/>
    <xf numFmtId="1" fontId="14" fillId="2" borderId="0" xfId="0" applyNumberFormat="1" applyFont="1" applyFill="1" applyAlignment="1">
      <alignment vertical="center"/>
    </xf>
    <xf numFmtId="0" fontId="6" fillId="2" borderId="0" xfId="0" applyFont="1" applyFill="1" applyAlignment="1">
      <alignment horizontal="right"/>
    </xf>
    <xf numFmtId="1" fontId="14" fillId="2" borderId="0" xfId="0" applyNumberFormat="1" applyFont="1" applyFill="1"/>
    <xf numFmtId="0" fontId="9" fillId="4" borderId="113" xfId="0" applyFont="1" applyFill="1" applyBorder="1" applyAlignment="1">
      <alignment horizontal="center" vertical="center"/>
    </xf>
    <xf numFmtId="0" fontId="9" fillId="4" borderId="111" xfId="0" applyFont="1" applyFill="1" applyBorder="1" applyAlignment="1">
      <alignment horizontal="center" vertical="center"/>
    </xf>
    <xf numFmtId="0" fontId="6" fillId="2" borderId="10" xfId="0" applyFont="1" applyFill="1" applyBorder="1" applyAlignment="1">
      <alignment horizontal="center"/>
    </xf>
    <xf numFmtId="1" fontId="6" fillId="2" borderId="10" xfId="0" applyNumberFormat="1" applyFont="1" applyFill="1" applyBorder="1" applyAlignment="1">
      <alignment horizontal="center"/>
    </xf>
    <xf numFmtId="0" fontId="48" fillId="4" borderId="113" xfId="0" applyFont="1" applyFill="1" applyBorder="1" applyAlignment="1">
      <alignment horizontal="center" vertical="center"/>
    </xf>
    <xf numFmtId="0" fontId="48" fillId="4" borderId="111" xfId="0" applyFont="1" applyFill="1" applyBorder="1" applyAlignment="1">
      <alignment horizontal="center" vertical="center"/>
    </xf>
    <xf numFmtId="0" fontId="48" fillId="2" borderId="10" xfId="0" applyFont="1" applyFill="1" applyBorder="1" applyAlignment="1">
      <alignment vertical="center"/>
    </xf>
    <xf numFmtId="0" fontId="48" fillId="2" borderId="10" xfId="0" applyFont="1" applyFill="1" applyBorder="1" applyAlignment="1">
      <alignment horizontal="center" vertical="center"/>
    </xf>
    <xf numFmtId="0" fontId="46" fillId="2" borderId="10" xfId="0" applyFont="1" applyFill="1" applyBorder="1" applyAlignment="1">
      <alignment vertical="center"/>
    </xf>
    <xf numFmtId="3" fontId="46" fillId="2" borderId="10" xfId="0" applyNumberFormat="1" applyFont="1" applyFill="1" applyBorder="1" applyAlignment="1">
      <alignment horizontal="center" vertical="center"/>
    </xf>
    <xf numFmtId="9" fontId="46" fillId="2" borderId="10" xfId="0" applyNumberFormat="1" applyFont="1" applyFill="1" applyBorder="1" applyAlignment="1">
      <alignment horizontal="center" vertical="center"/>
    </xf>
    <xf numFmtId="9" fontId="46" fillId="2" borderId="10" xfId="1" applyFont="1" applyFill="1" applyBorder="1" applyAlignment="1">
      <alignment horizontal="center" vertical="center"/>
    </xf>
    <xf numFmtId="0" fontId="46" fillId="2" borderId="10" xfId="0" applyFont="1" applyFill="1" applyBorder="1" applyAlignment="1">
      <alignment horizontal="center" vertical="center"/>
    </xf>
    <xf numFmtId="3" fontId="46" fillId="2" borderId="10" xfId="0" applyNumberFormat="1" applyFont="1" applyFill="1" applyBorder="1" applyAlignment="1">
      <alignment vertical="center"/>
    </xf>
    <xf numFmtId="0" fontId="26" fillId="2" borderId="0" xfId="11" applyFont="1" applyFill="1" applyAlignment="1">
      <alignment horizontal="left" vertical="center"/>
    </xf>
    <xf numFmtId="0" fontId="26" fillId="2" borderId="0" xfId="11" applyFont="1" applyFill="1" applyAlignment="1">
      <alignment horizontal="center" vertical="center"/>
    </xf>
    <xf numFmtId="0" fontId="27" fillId="2" borderId="0" xfId="11" applyFont="1" applyFill="1" applyAlignment="1">
      <alignment vertical="center"/>
    </xf>
    <xf numFmtId="0" fontId="47" fillId="2" borderId="10" xfId="0" applyFont="1" applyFill="1" applyBorder="1" applyAlignment="1">
      <alignment vertical="center"/>
    </xf>
    <xf numFmtId="3" fontId="47" fillId="2" borderId="10" xfId="0" applyNumberFormat="1" applyFont="1" applyFill="1" applyBorder="1" applyAlignment="1">
      <alignment vertical="center"/>
    </xf>
    <xf numFmtId="9" fontId="46" fillId="2" borderId="10" xfId="0" applyNumberFormat="1" applyFont="1" applyFill="1" applyBorder="1" applyAlignment="1">
      <alignment vertical="center"/>
    </xf>
    <xf numFmtId="0" fontId="27" fillId="2" borderId="0" xfId="11" applyFont="1" applyFill="1" applyAlignment="1">
      <alignment horizontal="left" vertical="center"/>
    </xf>
    <xf numFmtId="0" fontId="49" fillId="2" borderId="0" xfId="0" applyFont="1" applyFill="1" applyAlignment="1">
      <alignment horizontal="left" vertical="center"/>
    </xf>
    <xf numFmtId="3" fontId="27" fillId="2" borderId="0" xfId="11" applyNumberFormat="1" applyFont="1" applyFill="1" applyAlignment="1">
      <alignment horizontal="center" vertical="center"/>
    </xf>
    <xf numFmtId="4" fontId="27" fillId="2" borderId="0" xfId="11" applyNumberFormat="1" applyFont="1" applyFill="1" applyAlignment="1">
      <alignment horizontal="center" vertical="center"/>
    </xf>
    <xf numFmtId="2" fontId="27" fillId="2" borderId="0" xfId="11" applyNumberFormat="1" applyFont="1" applyFill="1" applyAlignment="1">
      <alignment horizontal="center" vertical="center"/>
    </xf>
    <xf numFmtId="9" fontId="46" fillId="2" borderId="10" xfId="1" applyFont="1" applyFill="1" applyBorder="1" applyAlignment="1">
      <alignment vertical="center"/>
    </xf>
    <xf numFmtId="9" fontId="46" fillId="2" borderId="0" xfId="1" applyFont="1" applyFill="1" applyAlignment="1">
      <alignment vertical="center"/>
    </xf>
    <xf numFmtId="3" fontId="46" fillId="2" borderId="0" xfId="0" applyNumberFormat="1" applyFont="1" applyFill="1" applyAlignment="1">
      <alignment vertical="center"/>
    </xf>
    <xf numFmtId="3" fontId="27" fillId="2" borderId="0" xfId="11" applyNumberFormat="1" applyFont="1" applyFill="1" applyAlignment="1">
      <alignment vertical="center"/>
    </xf>
    <xf numFmtId="3" fontId="26" fillId="2" borderId="0" xfId="11" applyNumberFormat="1" applyFont="1" applyFill="1" applyAlignment="1">
      <alignment vertical="center"/>
    </xf>
    <xf numFmtId="0" fontId="26" fillId="2" borderId="0" xfId="11" applyFont="1" applyFill="1" applyAlignment="1">
      <alignment vertical="center"/>
    </xf>
    <xf numFmtId="0" fontId="87" fillId="2" borderId="0" xfId="0" applyFont="1" applyFill="1" applyAlignment="1">
      <alignment horizontal="left" vertical="center"/>
    </xf>
    <xf numFmtId="9" fontId="27" fillId="2" borderId="0" xfId="10" applyFont="1" applyFill="1" applyAlignment="1">
      <alignment horizontal="center" vertical="center"/>
    </xf>
    <xf numFmtId="9" fontId="26" fillId="2" borderId="0" xfId="11" applyNumberFormat="1" applyFont="1" applyFill="1" applyAlignment="1">
      <alignment horizontal="center" vertical="center"/>
    </xf>
    <xf numFmtId="1" fontId="46" fillId="2" borderId="10" xfId="0" applyNumberFormat="1" applyFont="1" applyFill="1" applyBorder="1" applyAlignment="1">
      <alignment vertical="center"/>
    </xf>
    <xf numFmtId="1" fontId="47" fillId="2" borderId="10" xfId="0" applyNumberFormat="1" applyFont="1" applyFill="1" applyBorder="1" applyAlignment="1">
      <alignment vertical="center"/>
    </xf>
    <xf numFmtId="9" fontId="47" fillId="2" borderId="10" xfId="1" applyFont="1" applyFill="1" applyBorder="1" applyAlignment="1">
      <alignment vertical="center"/>
    </xf>
    <xf numFmtId="3" fontId="27" fillId="2" borderId="0" xfId="12" applyNumberFormat="1" applyFont="1" applyFill="1" applyAlignment="1">
      <alignment vertical="center"/>
    </xf>
    <xf numFmtId="0" fontId="27" fillId="2" borderId="0" xfId="12" applyFont="1" applyFill="1" applyAlignment="1">
      <alignment vertical="center"/>
    </xf>
    <xf numFmtId="0" fontId="27" fillId="2" borderId="0" xfId="12" applyFont="1" applyFill="1" applyAlignment="1">
      <alignment horizontal="center" vertical="center"/>
    </xf>
    <xf numFmtId="9" fontId="27" fillId="2" borderId="0" xfId="12" applyNumberFormat="1" applyFont="1" applyFill="1" applyAlignment="1">
      <alignment horizontal="center" vertical="center"/>
    </xf>
    <xf numFmtId="9" fontId="49" fillId="2" borderId="0" xfId="12" applyNumberFormat="1" applyFont="1" applyFill="1" applyAlignment="1">
      <alignment horizontal="center" vertical="center"/>
    </xf>
    <xf numFmtId="9" fontId="47" fillId="2" borderId="10" xfId="1" applyFont="1" applyFill="1" applyBorder="1" applyAlignment="1">
      <alignment horizontal="right" vertical="center"/>
    </xf>
    <xf numFmtId="9" fontId="46" fillId="2" borderId="10" xfId="1" applyFont="1" applyFill="1" applyBorder="1" applyAlignment="1">
      <alignment horizontal="right" vertical="center"/>
    </xf>
    <xf numFmtId="3" fontId="47" fillId="2" borderId="0" xfId="0" applyNumberFormat="1" applyFont="1" applyFill="1" applyAlignment="1">
      <alignment vertical="center"/>
    </xf>
    <xf numFmtId="0" fontId="26" fillId="2" borderId="0" xfId="12" applyFont="1" applyFill="1" applyAlignment="1">
      <alignment vertical="center"/>
    </xf>
    <xf numFmtId="3" fontId="26" fillId="2" borderId="0" xfId="12" applyNumberFormat="1" applyFont="1" applyFill="1" applyAlignment="1">
      <alignment horizontal="center" vertical="center"/>
    </xf>
    <xf numFmtId="3" fontId="27" fillId="2" borderId="0" xfId="12" applyNumberFormat="1" applyFont="1" applyFill="1" applyAlignment="1">
      <alignment horizontal="center" vertical="center"/>
    </xf>
    <xf numFmtId="166" fontId="27" fillId="2" borderId="0" xfId="12" applyNumberFormat="1" applyFont="1" applyFill="1" applyAlignment="1">
      <alignment horizontal="center" vertical="center"/>
    </xf>
    <xf numFmtId="4" fontId="27" fillId="2" borderId="0" xfId="12" applyNumberFormat="1" applyFont="1" applyFill="1" applyAlignment="1">
      <alignment horizontal="center" vertical="center"/>
    </xf>
    <xf numFmtId="2" fontId="27" fillId="2" borderId="0" xfId="12" applyNumberFormat="1" applyFont="1" applyFill="1" applyAlignment="1">
      <alignment horizontal="center" vertical="center"/>
    </xf>
    <xf numFmtId="3" fontId="27" fillId="2" borderId="0" xfId="10" applyNumberFormat="1" applyFont="1" applyFill="1" applyAlignment="1">
      <alignment horizontal="center" vertical="center"/>
    </xf>
    <xf numFmtId="3" fontId="26" fillId="2" borderId="0" xfId="12" applyNumberFormat="1" applyFont="1" applyFill="1" applyAlignment="1">
      <alignment vertical="center"/>
    </xf>
    <xf numFmtId="0" fontId="46" fillId="2" borderId="10" xfId="0" applyFont="1" applyFill="1" applyBorder="1" applyAlignment="1">
      <alignment vertical="center" wrapText="1"/>
    </xf>
    <xf numFmtId="0" fontId="48" fillId="4" borderId="110" xfId="0" applyFont="1" applyFill="1" applyBorder="1" applyAlignment="1">
      <alignment horizontal="center" vertical="center" wrapText="1"/>
    </xf>
    <xf numFmtId="0" fontId="48" fillId="4" borderId="113" xfId="0" applyFont="1" applyFill="1" applyBorder="1" applyAlignment="1">
      <alignment horizontal="center" vertical="center" wrapText="1"/>
    </xf>
    <xf numFmtId="0" fontId="48" fillId="4" borderId="111" xfId="0" applyFont="1" applyFill="1" applyBorder="1" applyAlignment="1">
      <alignment horizontal="center" vertical="center" wrapText="1"/>
    </xf>
    <xf numFmtId="0" fontId="85" fillId="4" borderId="107" xfId="0" applyFont="1" applyFill="1" applyBorder="1" applyAlignment="1">
      <alignment horizontal="center" vertical="center" wrapText="1"/>
    </xf>
    <xf numFmtId="0" fontId="86" fillId="0" borderId="0" xfId="11" applyFont="1" applyFill="1" applyAlignment="1">
      <alignment horizontal="center" vertical="center" wrapText="1"/>
    </xf>
    <xf numFmtId="0" fontId="27" fillId="0" borderId="0" xfId="11" applyFont="1" applyFill="1" applyAlignment="1">
      <alignment vertical="center"/>
    </xf>
    <xf numFmtId="0" fontId="48" fillId="4" borderId="106" xfId="0" applyFont="1" applyFill="1" applyBorder="1" applyAlignment="1">
      <alignment horizontal="center" vertical="center" wrapText="1"/>
    </xf>
    <xf numFmtId="0" fontId="47" fillId="2" borderId="16" xfId="0" applyFont="1" applyFill="1" applyBorder="1" applyAlignment="1">
      <alignment vertical="center"/>
    </xf>
    <xf numFmtId="0" fontId="88" fillId="63" borderId="116" xfId="0" applyFont="1" applyFill="1" applyBorder="1" applyAlignment="1">
      <alignment horizontal="center" vertical="center"/>
    </xf>
    <xf numFmtId="0" fontId="88" fillId="63" borderId="116" xfId="0" applyFont="1" applyFill="1" applyBorder="1" applyAlignment="1">
      <alignment horizontal="center" vertical="center" wrapText="1"/>
    </xf>
    <xf numFmtId="0" fontId="14" fillId="64" borderId="10" xfId="0" applyFont="1" applyFill="1" applyBorder="1" applyAlignment="1">
      <alignment vertical="center"/>
    </xf>
    <xf numFmtId="0" fontId="14" fillId="64" borderId="10" xfId="0" applyFont="1" applyFill="1" applyBorder="1"/>
    <xf numFmtId="1" fontId="14" fillId="64" borderId="10" xfId="0" applyNumberFormat="1" applyFont="1" applyFill="1" applyBorder="1"/>
    <xf numFmtId="0" fontId="6" fillId="64" borderId="10" xfId="0" applyFont="1" applyFill="1" applyBorder="1" applyAlignment="1">
      <alignment horizontal="center" vertical="center"/>
    </xf>
    <xf numFmtId="0" fontId="6" fillId="64" borderId="10" xfId="0" applyFont="1" applyFill="1" applyBorder="1" applyAlignment="1">
      <alignment horizontal="center"/>
    </xf>
    <xf numFmtId="1" fontId="6" fillId="64" borderId="10" xfId="0" applyNumberFormat="1" applyFont="1" applyFill="1" applyBorder="1" applyAlignment="1">
      <alignment horizontal="center"/>
    </xf>
    <xf numFmtId="0" fontId="14" fillId="0" borderId="10" xfId="0" applyFont="1" applyFill="1" applyBorder="1"/>
    <xf numFmtId="0" fontId="14" fillId="5" borderId="10" xfId="0" applyFont="1" applyFill="1" applyBorder="1" applyAlignment="1">
      <alignment vertical="center"/>
    </xf>
    <xf numFmtId="0" fontId="14" fillId="5" borderId="10" xfId="0" applyFont="1" applyFill="1" applyBorder="1"/>
    <xf numFmtId="1" fontId="14" fillId="5" borderId="10" xfId="0" applyNumberFormat="1" applyFont="1" applyFill="1" applyBorder="1"/>
    <xf numFmtId="0" fontId="9" fillId="7" borderId="10" xfId="0" applyFont="1" applyFill="1" applyBorder="1"/>
    <xf numFmtId="0" fontId="9" fillId="7" borderId="10" xfId="0" applyFont="1" applyFill="1" applyBorder="1" applyAlignment="1">
      <alignment horizontal="right"/>
    </xf>
    <xf numFmtId="0" fontId="10" fillId="2" borderId="118" xfId="0" applyFont="1" applyFill="1" applyBorder="1" applyAlignment="1">
      <alignment vertical="center"/>
    </xf>
    <xf numFmtId="0" fontId="13" fillId="2" borderId="119" xfId="3" applyFont="1" applyFill="1" applyBorder="1" applyAlignment="1">
      <alignment horizontal="center" vertical="center"/>
    </xf>
    <xf numFmtId="0" fontId="10" fillId="2" borderId="119" xfId="0" applyFont="1" applyFill="1" applyBorder="1" applyAlignment="1">
      <alignment vertical="center"/>
    </xf>
    <xf numFmtId="0" fontId="11" fillId="2" borderId="119" xfId="0" applyFont="1" applyFill="1" applyBorder="1" applyAlignment="1">
      <alignment vertical="center"/>
    </xf>
    <xf numFmtId="0" fontId="10" fillId="2" borderId="119" xfId="0" applyFont="1" applyFill="1" applyBorder="1" applyAlignment="1">
      <alignment horizontal="center" vertical="center"/>
    </xf>
    <xf numFmtId="0" fontId="10" fillId="2" borderId="120" xfId="0" applyFont="1" applyFill="1" applyBorder="1" applyAlignment="1">
      <alignment vertical="center"/>
    </xf>
    <xf numFmtId="0" fontId="10" fillId="2" borderId="121" xfId="0" applyFont="1" applyFill="1" applyBorder="1" applyAlignment="1">
      <alignment vertical="center"/>
    </xf>
    <xf numFmtId="0" fontId="13" fillId="2" borderId="119" xfId="0" applyFont="1" applyFill="1" applyBorder="1" applyAlignment="1">
      <alignment vertical="center"/>
    </xf>
    <xf numFmtId="0" fontId="10" fillId="2" borderId="122" xfId="0" applyFont="1" applyFill="1" applyBorder="1" applyAlignment="1">
      <alignment vertical="center"/>
    </xf>
    <xf numFmtId="10" fontId="10" fillId="2" borderId="0" xfId="0" applyNumberFormat="1" applyFont="1" applyFill="1" applyBorder="1" applyAlignment="1">
      <alignment vertical="center"/>
    </xf>
    <xf numFmtId="0" fontId="10" fillId="2" borderId="123" xfId="0" applyFont="1" applyFill="1" applyBorder="1" applyAlignment="1">
      <alignment vertical="center"/>
    </xf>
    <xf numFmtId="0" fontId="10" fillId="2" borderId="124" xfId="0" applyFont="1" applyFill="1" applyBorder="1" applyAlignment="1">
      <alignment vertical="center"/>
    </xf>
    <xf numFmtId="0" fontId="10" fillId="2" borderId="125" xfId="0" applyFont="1" applyFill="1" applyBorder="1" applyAlignment="1">
      <alignment vertical="center"/>
    </xf>
    <xf numFmtId="0" fontId="9" fillId="63" borderId="128" xfId="0" applyFont="1" applyFill="1" applyBorder="1" applyAlignment="1">
      <alignment horizontal="center" vertical="center" wrapText="1"/>
    </xf>
    <xf numFmtId="0" fontId="88" fillId="63" borderId="129" xfId="0" applyFont="1" applyFill="1" applyBorder="1" applyAlignment="1">
      <alignment horizontal="center" vertical="center"/>
    </xf>
    <xf numFmtId="0" fontId="88" fillId="63" borderId="130" xfId="0" applyFont="1" applyFill="1" applyBorder="1" applyAlignment="1">
      <alignment horizontal="center" vertical="center"/>
    </xf>
    <xf numFmtId="0" fontId="9" fillId="63" borderId="131" xfId="0" applyFont="1" applyFill="1" applyBorder="1" applyAlignment="1">
      <alignment horizontal="center" vertical="center"/>
    </xf>
    <xf numFmtId="0" fontId="9" fillId="63" borderId="132" xfId="0" applyFont="1" applyFill="1" applyBorder="1" applyAlignment="1">
      <alignment horizontal="center" vertical="center"/>
    </xf>
    <xf numFmtId="0" fontId="10" fillId="2" borderId="133" xfId="0" applyFont="1" applyFill="1" applyBorder="1" applyAlignment="1">
      <alignment vertical="center"/>
    </xf>
    <xf numFmtId="0" fontId="9" fillId="63" borderId="134" xfId="0" applyFont="1" applyFill="1" applyBorder="1" applyAlignment="1">
      <alignment horizontal="center" vertical="center"/>
    </xf>
    <xf numFmtId="0" fontId="9" fillId="63" borderId="135" xfId="0" applyFont="1" applyFill="1" applyBorder="1" applyAlignment="1">
      <alignment horizontal="center" vertical="center"/>
    </xf>
    <xf numFmtId="0" fontId="5" fillId="2" borderId="10" xfId="0" applyFont="1" applyFill="1" applyBorder="1" applyAlignment="1">
      <alignment horizontal="left" vertical="center" wrapText="1"/>
    </xf>
    <xf numFmtId="0" fontId="10" fillId="2" borderId="136" xfId="0" applyFont="1" applyFill="1" applyBorder="1" applyAlignment="1">
      <alignment vertical="center"/>
    </xf>
    <xf numFmtId="0" fontId="11" fillId="2" borderId="137" xfId="0" applyFont="1" applyFill="1" applyBorder="1" applyAlignment="1">
      <alignment vertical="center"/>
    </xf>
    <xf numFmtId="0" fontId="10" fillId="2" borderId="140" xfId="0" applyFont="1" applyFill="1" applyBorder="1" applyAlignment="1">
      <alignment vertical="center"/>
    </xf>
    <xf numFmtId="0" fontId="10" fillId="2" borderId="141" xfId="0" applyFont="1" applyFill="1" applyBorder="1" applyAlignment="1">
      <alignment vertical="center"/>
    </xf>
    <xf numFmtId="0" fontId="10" fillId="2" borderId="142" xfId="0" applyFont="1" applyFill="1" applyBorder="1" applyAlignment="1">
      <alignment vertical="center"/>
    </xf>
    <xf numFmtId="0" fontId="10" fillId="2" borderId="138" xfId="0" applyFont="1" applyFill="1" applyBorder="1" applyAlignment="1">
      <alignment vertical="center"/>
    </xf>
    <xf numFmtId="0" fontId="10" fillId="2" borderId="139" xfId="0" applyFont="1" applyFill="1" applyBorder="1" applyAlignment="1">
      <alignment vertical="center"/>
    </xf>
    <xf numFmtId="0" fontId="10" fillId="2" borderId="145" xfId="0" applyFont="1" applyFill="1" applyBorder="1" applyAlignment="1">
      <alignment vertical="center"/>
    </xf>
    <xf numFmtId="0" fontId="10" fillId="2" borderId="146" xfId="0" applyFont="1" applyFill="1" applyBorder="1" applyAlignment="1">
      <alignment vertical="center"/>
    </xf>
    <xf numFmtId="0" fontId="9" fillId="66" borderId="105" xfId="0" applyFont="1" applyFill="1" applyBorder="1" applyAlignment="1">
      <alignment horizontal="center" vertical="center"/>
    </xf>
    <xf numFmtId="0" fontId="9" fillId="66" borderId="106" xfId="0" applyFont="1" applyFill="1" applyBorder="1" applyAlignment="1">
      <alignment horizontal="center" vertical="center"/>
    </xf>
    <xf numFmtId="0" fontId="9" fillId="66" borderId="106" xfId="0" applyFont="1" applyFill="1" applyBorder="1" applyAlignment="1">
      <alignment horizontal="center" vertical="center" wrapText="1"/>
    </xf>
    <xf numFmtId="0" fontId="9" fillId="66" borderId="107" xfId="0" applyFont="1" applyFill="1" applyBorder="1" applyAlignment="1">
      <alignment horizontal="center" vertical="center"/>
    </xf>
    <xf numFmtId="0" fontId="6" fillId="2" borderId="10" xfId="0" applyFont="1" applyFill="1" applyBorder="1"/>
    <xf numFmtId="0" fontId="6" fillId="2" borderId="0" xfId="0" applyFont="1" applyFill="1"/>
    <xf numFmtId="0" fontId="13" fillId="2" borderId="0" xfId="0" applyFont="1" applyFill="1" applyAlignment="1">
      <alignment horizontal="left" vertical="center" wrapText="1"/>
    </xf>
    <xf numFmtId="0" fontId="5" fillId="2" borderId="10" xfId="0" applyFont="1" applyFill="1" applyBorder="1" applyAlignment="1">
      <alignment horizontal="center" vertical="center"/>
    </xf>
    <xf numFmtId="0" fontId="9" fillId="67" borderId="128" xfId="0" applyFont="1" applyFill="1" applyBorder="1" applyAlignment="1">
      <alignment horizontal="center" vertical="center" wrapText="1"/>
    </xf>
    <xf numFmtId="0" fontId="9" fillId="67" borderId="131" xfId="0" applyFont="1" applyFill="1" applyBorder="1" applyAlignment="1">
      <alignment horizontal="center" vertical="center"/>
    </xf>
    <xf numFmtId="0" fontId="9" fillId="67" borderId="134" xfId="0" applyFont="1" applyFill="1" applyBorder="1" applyAlignment="1">
      <alignment horizontal="center" vertical="center"/>
    </xf>
    <xf numFmtId="0" fontId="9" fillId="67" borderId="132" xfId="0" applyFont="1" applyFill="1" applyBorder="1" applyAlignment="1">
      <alignment horizontal="center" vertical="center"/>
    </xf>
    <xf numFmtId="0" fontId="9" fillId="67" borderId="135" xfId="0" applyFont="1" applyFill="1" applyBorder="1" applyAlignment="1">
      <alignment horizontal="center" vertical="center"/>
    </xf>
    <xf numFmtId="0" fontId="9" fillId="2" borderId="105" xfId="0" applyFont="1" applyFill="1" applyBorder="1" applyAlignment="1">
      <alignment horizontal="center" vertical="center"/>
    </xf>
    <xf numFmtId="0" fontId="9" fillId="2" borderId="106" xfId="0" applyFont="1" applyFill="1" applyBorder="1" applyAlignment="1">
      <alignment horizontal="center" vertical="center"/>
    </xf>
    <xf numFmtId="0" fontId="9" fillId="2" borderId="106" xfId="0" applyFont="1" applyFill="1" applyBorder="1" applyAlignment="1">
      <alignment horizontal="center" vertical="center" wrapText="1"/>
    </xf>
    <xf numFmtId="0" fontId="9" fillId="2" borderId="107" xfId="0" applyFont="1" applyFill="1" applyBorder="1" applyAlignment="1">
      <alignment horizontal="center" vertical="center"/>
    </xf>
    <xf numFmtId="0" fontId="90" fillId="2" borderId="0" xfId="0" applyFont="1" applyFill="1" applyBorder="1" applyAlignment="1">
      <alignment vertical="center"/>
    </xf>
    <xf numFmtId="10" fontId="90" fillId="2" borderId="0" xfId="0" applyNumberFormat="1" applyFont="1" applyFill="1" applyBorder="1" applyAlignment="1">
      <alignment vertical="center"/>
    </xf>
    <xf numFmtId="0" fontId="90" fillId="2" borderId="0" xfId="0" applyFont="1" applyFill="1" applyAlignment="1">
      <alignment vertical="center"/>
    </xf>
    <xf numFmtId="0" fontId="90" fillId="2" borderId="123" xfId="0" applyFont="1" applyFill="1" applyBorder="1" applyAlignment="1">
      <alignment vertical="center"/>
    </xf>
    <xf numFmtId="0" fontId="90" fillId="2" borderId="124" xfId="0" applyFont="1" applyFill="1" applyBorder="1" applyAlignment="1">
      <alignment vertical="center"/>
    </xf>
    <xf numFmtId="0" fontId="90" fillId="2" borderId="125" xfId="0" applyFont="1" applyFill="1" applyBorder="1" applyAlignment="1">
      <alignment vertical="center"/>
    </xf>
    <xf numFmtId="0" fontId="90" fillId="2" borderId="81" xfId="0" applyFont="1" applyFill="1" applyBorder="1" applyAlignment="1">
      <alignment vertical="center"/>
    </xf>
    <xf numFmtId="0" fontId="90" fillId="2" borderId="85" xfId="0" applyFont="1" applyFill="1" applyBorder="1" applyAlignment="1">
      <alignment vertical="center"/>
    </xf>
    <xf numFmtId="0" fontId="9" fillId="2" borderId="85" xfId="0" applyFont="1" applyFill="1" applyBorder="1" applyAlignment="1">
      <alignment vertical="center"/>
    </xf>
    <xf numFmtId="0" fontId="90" fillId="2" borderId="82" xfId="0" applyFont="1" applyFill="1" applyBorder="1" applyAlignment="1">
      <alignment vertical="center"/>
    </xf>
    <xf numFmtId="0" fontId="90" fillId="2" borderId="119" xfId="0" applyFont="1" applyFill="1" applyBorder="1" applyAlignment="1">
      <alignment vertical="center"/>
    </xf>
    <xf numFmtId="0" fontId="90" fillId="2" borderId="86" xfId="0" applyFont="1" applyFill="1" applyBorder="1" applyAlignment="1">
      <alignment vertical="center"/>
    </xf>
    <xf numFmtId="0" fontId="9" fillId="2" borderId="0" xfId="0" applyFont="1" applyFill="1" applyBorder="1" applyAlignment="1">
      <alignment vertical="center"/>
    </xf>
    <xf numFmtId="0" fontId="90" fillId="2" borderId="87" xfId="0" applyFont="1" applyFill="1" applyBorder="1" applyAlignment="1">
      <alignment vertical="center"/>
    </xf>
    <xf numFmtId="0" fontId="90" fillId="2" borderId="140" xfId="0" applyFont="1" applyFill="1" applyBorder="1" applyAlignment="1">
      <alignment vertical="center"/>
    </xf>
    <xf numFmtId="0" fontId="90" fillId="2" borderId="141" xfId="0" applyFont="1" applyFill="1" applyBorder="1" applyAlignment="1">
      <alignment vertical="center"/>
    </xf>
    <xf numFmtId="0" fontId="90" fillId="2" borderId="142" xfId="0" applyFont="1" applyFill="1" applyBorder="1" applyAlignment="1">
      <alignment vertical="center"/>
    </xf>
    <xf numFmtId="0" fontId="90" fillId="2" borderId="146" xfId="0" applyFont="1" applyFill="1" applyBorder="1" applyAlignment="1">
      <alignment vertical="center"/>
    </xf>
    <xf numFmtId="0" fontId="9" fillId="2" borderId="137" xfId="0" applyFont="1" applyFill="1" applyBorder="1" applyAlignment="1">
      <alignment vertical="center"/>
    </xf>
    <xf numFmtId="0" fontId="9" fillId="2" borderId="86" xfId="0" applyFont="1" applyFill="1" applyBorder="1" applyAlignment="1">
      <alignment vertical="center"/>
    </xf>
    <xf numFmtId="0" fontId="9" fillId="2" borderId="87" xfId="0" applyFont="1" applyFill="1" applyBorder="1" applyAlignment="1">
      <alignment vertical="center"/>
    </xf>
    <xf numFmtId="0" fontId="90" fillId="2" borderId="136" xfId="0" applyFont="1" applyFill="1" applyBorder="1" applyAlignment="1">
      <alignment vertical="center"/>
    </xf>
    <xf numFmtId="0" fontId="90" fillId="2" borderId="138" xfId="0" applyFont="1" applyFill="1" applyBorder="1" applyAlignment="1">
      <alignment vertical="center"/>
    </xf>
    <xf numFmtId="0" fontId="90" fillId="2" borderId="139" xfId="0" applyFont="1" applyFill="1" applyBorder="1" applyAlignment="1">
      <alignment vertical="center"/>
    </xf>
    <xf numFmtId="0" fontId="90" fillId="2" borderId="145" xfId="0" applyFont="1" applyFill="1" applyBorder="1" applyAlignment="1">
      <alignment vertical="center"/>
    </xf>
    <xf numFmtId="0" fontId="9" fillId="2" borderId="0" xfId="0" applyFont="1" applyFill="1" applyAlignment="1">
      <alignment vertical="center"/>
    </xf>
    <xf numFmtId="0" fontId="90" fillId="2" borderId="0" xfId="0" applyFont="1" applyFill="1" applyBorder="1" applyAlignment="1">
      <alignment horizontal="center" vertical="center"/>
    </xf>
    <xf numFmtId="0" fontId="90" fillId="2" borderId="87" xfId="0" applyFont="1" applyFill="1" applyBorder="1" applyAlignment="1">
      <alignment horizontal="center" vertical="center"/>
    </xf>
    <xf numFmtId="0" fontId="90" fillId="2" borderId="0" xfId="0" applyFont="1" applyFill="1" applyAlignment="1">
      <alignment horizontal="center" vertical="center"/>
    </xf>
    <xf numFmtId="0" fontId="90" fillId="2" borderId="133" xfId="0" applyFont="1" applyFill="1" applyBorder="1" applyAlignment="1">
      <alignment vertical="center"/>
    </xf>
    <xf numFmtId="0" fontId="90" fillId="2" borderId="87" xfId="3" applyFont="1" applyFill="1" applyBorder="1" applyAlignment="1">
      <alignment horizontal="center" vertical="center"/>
    </xf>
    <xf numFmtId="0" fontId="90" fillId="2" borderId="10" xfId="0" applyFont="1" applyFill="1" applyBorder="1" applyAlignment="1">
      <alignment horizontal="left" vertical="center" wrapText="1"/>
    </xf>
    <xf numFmtId="0" fontId="90" fillId="2" borderId="10" xfId="0" applyFont="1" applyFill="1" applyBorder="1" applyAlignment="1">
      <alignment vertical="center"/>
    </xf>
    <xf numFmtId="9" fontId="90" fillId="2" borderId="10" xfId="0" applyNumberFormat="1" applyFont="1" applyFill="1" applyBorder="1" applyAlignment="1">
      <alignment vertical="center"/>
    </xf>
    <xf numFmtId="0" fontId="90" fillId="2" borderId="0" xfId="3" applyFont="1" applyFill="1" applyAlignment="1">
      <alignment horizontal="center" vertical="center"/>
    </xf>
    <xf numFmtId="0" fontId="90" fillId="2" borderId="10" xfId="0" applyFont="1" applyFill="1" applyBorder="1" applyAlignment="1">
      <alignment vertical="center" wrapText="1"/>
    </xf>
    <xf numFmtId="0" fontId="90" fillId="2" borderId="10" xfId="0" applyFont="1" applyFill="1" applyBorder="1" applyAlignment="1">
      <alignment horizontal="left" vertical="center"/>
    </xf>
    <xf numFmtId="0" fontId="9" fillId="2" borderId="10" xfId="0" applyFont="1" applyFill="1" applyBorder="1" applyAlignment="1">
      <alignment vertical="center" wrapText="1"/>
    </xf>
    <xf numFmtId="0" fontId="9" fillId="2" borderId="10" xfId="0" applyFont="1" applyFill="1" applyBorder="1" applyAlignment="1">
      <alignment vertical="center"/>
    </xf>
    <xf numFmtId="9" fontId="9" fillId="2" borderId="10" xfId="0" applyNumberFormat="1" applyFont="1" applyFill="1" applyBorder="1" applyAlignment="1">
      <alignment vertical="center"/>
    </xf>
    <xf numFmtId="0" fontId="9" fillId="2" borderId="10" xfId="0" applyFont="1" applyFill="1" applyBorder="1" applyAlignment="1">
      <alignment horizontal="left" vertical="center" wrapText="1"/>
    </xf>
    <xf numFmtId="9" fontId="9" fillId="2" borderId="10" xfId="1" applyFont="1" applyFill="1" applyBorder="1" applyAlignment="1">
      <alignment vertical="center"/>
    </xf>
    <xf numFmtId="0" fontId="90" fillId="2" borderId="120" xfId="0" applyFont="1" applyFill="1" applyBorder="1" applyAlignment="1">
      <alignment vertical="center"/>
    </xf>
    <xf numFmtId="0" fontId="90" fillId="2" borderId="121" xfId="0" applyFont="1" applyFill="1" applyBorder="1" applyAlignment="1">
      <alignment vertical="center"/>
    </xf>
    <xf numFmtId="0" fontId="90" fillId="2" borderId="122" xfId="0" applyFont="1" applyFill="1" applyBorder="1" applyAlignment="1">
      <alignment vertical="center"/>
    </xf>
    <xf numFmtId="0" fontId="90" fillId="2" borderId="83" xfId="0" applyFont="1" applyFill="1" applyBorder="1" applyAlignment="1">
      <alignment vertical="center"/>
    </xf>
    <xf numFmtId="0" fontId="90" fillId="2" borderId="84" xfId="0" applyFont="1" applyFill="1" applyBorder="1" applyAlignment="1">
      <alignment vertical="center"/>
    </xf>
    <xf numFmtId="0" fontId="10" fillId="2" borderId="10" xfId="0" applyFont="1" applyFill="1" applyBorder="1" applyAlignment="1">
      <alignment horizontal="center" vertical="center"/>
    </xf>
    <xf numFmtId="0" fontId="13" fillId="2" borderId="10" xfId="0" applyFont="1" applyFill="1" applyBorder="1" applyAlignment="1">
      <alignment horizontal="center" vertical="center"/>
    </xf>
    <xf numFmtId="9" fontId="13" fillId="2" borderId="10" xfId="1" applyFont="1" applyFill="1" applyBorder="1" applyAlignment="1">
      <alignment horizontal="center" vertical="center"/>
    </xf>
    <xf numFmtId="0" fontId="12" fillId="2" borderId="10" xfId="0" applyFont="1" applyFill="1" applyBorder="1" applyAlignment="1">
      <alignment horizontal="center" vertical="center" wrapText="1"/>
    </xf>
    <xf numFmtId="9" fontId="8" fillId="2" borderId="10" xfId="1" applyFont="1" applyFill="1" applyBorder="1" applyAlignment="1">
      <alignment horizontal="center" vertical="center"/>
    </xf>
    <xf numFmtId="9" fontId="11" fillId="2" borderId="10" xfId="1" applyFont="1" applyFill="1" applyBorder="1" applyAlignment="1">
      <alignment horizontal="center" vertical="center"/>
    </xf>
    <xf numFmtId="9" fontId="10" fillId="2" borderId="10" xfId="1" applyFont="1" applyFill="1" applyBorder="1" applyAlignment="1">
      <alignment horizontal="center" vertical="center"/>
    </xf>
    <xf numFmtId="9" fontId="7" fillId="2" borderId="10" xfId="1" applyFont="1" applyFill="1" applyBorder="1" applyAlignment="1">
      <alignment horizontal="center" vertical="center"/>
    </xf>
    <xf numFmtId="0" fontId="10" fillId="2" borderId="118" xfId="0" applyFont="1" applyFill="1" applyBorder="1" applyAlignment="1">
      <alignment horizontal="center" vertical="center"/>
    </xf>
    <xf numFmtId="0" fontId="6" fillId="0" borderId="10" xfId="0" applyFont="1" applyBorder="1"/>
    <xf numFmtId="0" fontId="6" fillId="5" borderId="10" xfId="0" applyFont="1" applyFill="1" applyBorder="1"/>
    <xf numFmtId="1" fontId="6" fillId="5" borderId="10" xfId="0" applyNumberFormat="1" applyFont="1" applyFill="1" applyBorder="1"/>
    <xf numFmtId="0" fontId="90" fillId="2" borderId="0" xfId="0" applyFont="1" applyFill="1" applyBorder="1" applyAlignment="1">
      <alignment horizontal="left" vertical="center" wrapText="1"/>
    </xf>
    <xf numFmtId="0" fontId="13" fillId="2" borderId="0" xfId="0" applyFont="1" applyFill="1" applyAlignment="1">
      <alignment horizontal="left" vertical="center" wrapText="1"/>
    </xf>
    <xf numFmtId="0" fontId="7" fillId="2" borderId="10"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9" fillId="2" borderId="117" xfId="0" applyFont="1" applyFill="1" applyBorder="1" applyAlignment="1">
      <alignment horizontal="center" vertical="center"/>
    </xf>
    <xf numFmtId="0" fontId="90" fillId="2" borderId="143" xfId="0" applyFont="1" applyFill="1" applyBorder="1" applyAlignment="1">
      <alignment horizontal="center" vertical="center"/>
    </xf>
    <xf numFmtId="0" fontId="90" fillId="2" borderId="144" xfId="0" applyFont="1" applyFill="1" applyBorder="1" applyAlignment="1">
      <alignment horizontal="center" vertical="center"/>
    </xf>
    <xf numFmtId="0" fontId="12"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9" fillId="2" borderId="126" xfId="0" applyFont="1" applyFill="1" applyBorder="1" applyAlignment="1">
      <alignment horizontal="center" vertical="center" wrapText="1"/>
    </xf>
    <xf numFmtId="0" fontId="9" fillId="2" borderId="127"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3" fillId="2" borderId="15" xfId="0" applyFont="1" applyFill="1" applyBorder="1" applyAlignment="1">
      <alignment horizontal="left" vertical="center" wrapText="1"/>
    </xf>
    <xf numFmtId="0" fontId="12" fillId="3" borderId="1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12" fillId="3" borderId="126" xfId="0" applyFont="1" applyFill="1" applyBorder="1" applyAlignment="1">
      <alignment horizontal="center" vertical="center" wrapText="1"/>
    </xf>
    <xf numFmtId="0" fontId="12" fillId="3" borderId="127" xfId="0" applyFont="1" applyFill="1" applyBorder="1" applyAlignment="1">
      <alignment horizontal="center" vertical="center" wrapText="1"/>
    </xf>
    <xf numFmtId="0" fontId="13" fillId="2" borderId="0" xfId="0" applyFont="1" applyFill="1" applyBorder="1" applyAlignment="1">
      <alignment horizontal="left" vertical="center" wrapText="1"/>
    </xf>
    <xf numFmtId="0" fontId="7" fillId="2" borderId="117" xfId="0" applyFont="1" applyFill="1" applyBorder="1" applyAlignment="1">
      <alignment horizontal="center" vertical="center"/>
    </xf>
    <xf numFmtId="0" fontId="10" fillId="2" borderId="143" xfId="0" applyFont="1" applyFill="1" applyBorder="1" applyAlignment="1">
      <alignment horizontal="center" vertical="center"/>
    </xf>
    <xf numFmtId="0" fontId="10" fillId="2" borderId="144" xfId="0" applyFont="1" applyFill="1" applyBorder="1" applyAlignment="1">
      <alignment horizontal="center" vertical="center"/>
    </xf>
    <xf numFmtId="0" fontId="9" fillId="4" borderId="112" xfId="0" applyFont="1" applyFill="1" applyBorder="1" applyAlignment="1">
      <alignment horizontal="center" vertical="center"/>
    </xf>
    <xf numFmtId="0" fontId="9" fillId="4" borderId="109"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115" xfId="0" applyFont="1" applyFill="1" applyBorder="1" applyAlignment="1">
      <alignment horizontal="center" vertical="center"/>
    </xf>
    <xf numFmtId="0" fontId="89" fillId="0" borderId="10" xfId="0" applyFont="1" applyBorder="1" applyAlignment="1">
      <alignment horizontal="center" vertical="center"/>
    </xf>
    <xf numFmtId="0" fontId="6" fillId="2" borderId="10" xfId="0" applyFont="1" applyFill="1" applyBorder="1" applyAlignment="1">
      <alignment horizontal="center" vertical="center"/>
    </xf>
    <xf numFmtId="0" fontId="6" fillId="2" borderId="10" xfId="0" applyFont="1" applyFill="1" applyBorder="1" applyAlignment="1">
      <alignment horizontal="center" vertical="center" wrapText="1"/>
    </xf>
    <xf numFmtId="0" fontId="89" fillId="65" borderId="10"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9" fillId="4" borderId="108" xfId="0" applyFont="1" applyFill="1" applyBorder="1" applyAlignment="1">
      <alignment horizontal="center" vertical="center" wrapText="1"/>
    </xf>
    <xf numFmtId="0" fontId="9" fillId="4" borderId="114" xfId="0" applyFont="1" applyFill="1" applyBorder="1" applyAlignment="1">
      <alignment horizontal="center" vertical="center" wrapText="1"/>
    </xf>
    <xf numFmtId="0" fontId="9" fillId="4" borderId="110" xfId="0" applyFont="1" applyFill="1" applyBorder="1" applyAlignment="1">
      <alignment horizontal="center" vertical="center" wrapText="1"/>
    </xf>
    <xf numFmtId="0" fontId="6" fillId="2" borderId="16"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11" xfId="0" applyFont="1" applyFill="1" applyBorder="1" applyAlignment="1">
      <alignment horizontal="center" vertical="center"/>
    </xf>
    <xf numFmtId="0" fontId="9" fillId="4" borderId="11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113" xfId="0" applyFont="1" applyFill="1" applyBorder="1" applyAlignment="1">
      <alignment horizontal="center" vertical="center" wrapText="1"/>
    </xf>
    <xf numFmtId="0" fontId="14" fillId="0" borderId="10" xfId="0" applyFont="1" applyFill="1" applyBorder="1" applyAlignment="1">
      <alignment horizontal="center" vertical="center"/>
    </xf>
    <xf numFmtId="0" fontId="5" fillId="2" borderId="10" xfId="0" applyFont="1" applyFill="1" applyBorder="1" applyAlignment="1">
      <alignment horizontal="center" vertical="center"/>
    </xf>
    <xf numFmtId="0" fontId="7" fillId="2" borderId="12" xfId="0" applyFont="1" applyFill="1" applyBorder="1" applyAlignment="1">
      <alignment horizontal="center" vertical="center"/>
    </xf>
    <xf numFmtId="0" fontId="15" fillId="2" borderId="13" xfId="0" applyFont="1" applyFill="1" applyBorder="1" applyAlignment="1">
      <alignment horizontal="center" vertical="center"/>
    </xf>
    <xf numFmtId="0" fontId="15" fillId="2" borderId="14" xfId="0" applyFont="1" applyFill="1" applyBorder="1" applyAlignment="1">
      <alignment horizontal="center" vertical="center"/>
    </xf>
    <xf numFmtId="0" fontId="14" fillId="2" borderId="15" xfId="0" applyFont="1" applyFill="1" applyBorder="1" applyAlignment="1">
      <alignment horizontal="center"/>
    </xf>
    <xf numFmtId="0" fontId="47" fillId="2" borderId="17" xfId="0" applyFont="1" applyFill="1" applyBorder="1" applyAlignment="1">
      <alignment horizontal="center" vertical="center"/>
    </xf>
    <xf numFmtId="0" fontId="47" fillId="2" borderId="0" xfId="0" applyFont="1" applyFill="1" applyAlignment="1">
      <alignment horizontal="center" vertical="center"/>
    </xf>
    <xf numFmtId="0" fontId="46" fillId="2" borderId="0" xfId="0" applyFont="1" applyFill="1" applyAlignment="1">
      <alignment horizontal="center" vertical="center"/>
    </xf>
    <xf numFmtId="0" fontId="48" fillId="4" borderId="108" xfId="0" applyFont="1" applyFill="1" applyBorder="1" applyAlignment="1">
      <alignment horizontal="center" vertical="center" wrapText="1"/>
    </xf>
    <xf numFmtId="0" fontId="48" fillId="4" borderId="114" xfId="0" applyFont="1" applyFill="1" applyBorder="1" applyAlignment="1">
      <alignment horizontal="center" vertical="center" wrapText="1"/>
    </xf>
    <xf numFmtId="0" fontId="48" fillId="4" borderId="110" xfId="0" applyFont="1" applyFill="1" applyBorder="1" applyAlignment="1">
      <alignment horizontal="center" vertical="center" wrapText="1"/>
    </xf>
    <xf numFmtId="0" fontId="48" fillId="4" borderId="112" xfId="0" applyFont="1" applyFill="1" applyBorder="1" applyAlignment="1">
      <alignment horizontal="center" vertical="center" wrapText="1"/>
    </xf>
    <xf numFmtId="0" fontId="48" fillId="4" borderId="6" xfId="0" applyFont="1" applyFill="1" applyBorder="1" applyAlignment="1">
      <alignment horizontal="center" vertical="center" wrapText="1"/>
    </xf>
    <xf numFmtId="0" fontId="48" fillId="4" borderId="113" xfId="0" applyFont="1" applyFill="1" applyBorder="1" applyAlignment="1">
      <alignment horizontal="center" vertical="center" wrapText="1"/>
    </xf>
    <xf numFmtId="0" fontId="48" fillId="4" borderId="6" xfId="0" applyFont="1" applyFill="1" applyBorder="1" applyAlignment="1">
      <alignment horizontal="center" vertical="center"/>
    </xf>
    <xf numFmtId="0" fontId="48" fillId="4" borderId="115" xfId="0" applyFont="1" applyFill="1" applyBorder="1" applyAlignment="1">
      <alignment horizontal="center" vertical="center"/>
    </xf>
    <xf numFmtId="0" fontId="48" fillId="4" borderId="112" xfId="0" applyFont="1" applyFill="1" applyBorder="1" applyAlignment="1">
      <alignment horizontal="center" vertical="center"/>
    </xf>
    <xf numFmtId="0" fontId="48" fillId="4" borderId="109" xfId="0" applyFont="1" applyFill="1" applyBorder="1" applyAlignment="1">
      <alignment horizontal="center" vertical="center"/>
    </xf>
    <xf numFmtId="0" fontId="48" fillId="4" borderId="108" xfId="0" applyFont="1" applyFill="1" applyBorder="1" applyAlignment="1">
      <alignment horizontal="center" vertical="center"/>
    </xf>
    <xf numFmtId="0" fontId="85" fillId="4" borderId="105" xfId="0" applyFont="1" applyFill="1" applyBorder="1" applyAlignment="1">
      <alignment horizontal="center" vertical="center" wrapText="1"/>
    </xf>
    <xf numFmtId="0" fontId="85" fillId="4" borderId="106" xfId="0" applyFont="1" applyFill="1" applyBorder="1" applyAlignment="1">
      <alignment horizontal="center" vertical="center" wrapText="1"/>
    </xf>
    <xf numFmtId="0" fontId="18" fillId="8" borderId="41" xfId="0" applyFont="1" applyFill="1" applyBorder="1" applyAlignment="1">
      <alignment horizontal="center" vertical="center" wrapText="1"/>
    </xf>
    <xf numFmtId="0" fontId="18" fillId="8" borderId="42" xfId="0" applyFont="1" applyFill="1" applyBorder="1" applyAlignment="1">
      <alignment horizontal="center" vertical="center" wrapText="1"/>
    </xf>
    <xf numFmtId="0" fontId="20" fillId="6" borderId="41" xfId="0" applyFont="1" applyFill="1" applyBorder="1" applyAlignment="1">
      <alignment horizontal="center" vertical="center" wrapText="1"/>
    </xf>
    <xf numFmtId="0" fontId="20" fillId="6" borderId="42" xfId="0" applyFont="1" applyFill="1" applyBorder="1" applyAlignment="1">
      <alignment horizontal="center" vertical="center" wrapText="1"/>
    </xf>
    <xf numFmtId="0" fontId="20" fillId="6" borderId="75" xfId="0" applyFont="1" applyFill="1" applyBorder="1" applyAlignment="1">
      <alignment horizontal="left" vertical="center" wrapText="1"/>
    </xf>
    <xf numFmtId="0" fontId="20" fillId="6" borderId="79" xfId="0" applyFont="1" applyFill="1" applyBorder="1" applyAlignment="1">
      <alignment horizontal="left" vertical="center" wrapText="1"/>
    </xf>
    <xf numFmtId="0" fontId="20" fillId="6" borderId="76" xfId="0" applyFont="1" applyFill="1" applyBorder="1" applyAlignment="1">
      <alignment horizontal="left" vertical="center" wrapText="1"/>
    </xf>
    <xf numFmtId="3" fontId="19" fillId="6" borderId="77" xfId="0" applyNumberFormat="1" applyFont="1" applyFill="1" applyBorder="1" applyAlignment="1">
      <alignment horizontal="center" vertical="center" wrapText="1"/>
    </xf>
    <xf numFmtId="3" fontId="19" fillId="6" borderId="80" xfId="0" applyNumberFormat="1" applyFont="1" applyFill="1" applyBorder="1" applyAlignment="1">
      <alignment horizontal="center" vertical="center" wrapText="1"/>
    </xf>
    <xf numFmtId="3" fontId="19" fillId="6" borderId="78" xfId="0" applyNumberFormat="1" applyFont="1" applyFill="1" applyBorder="1" applyAlignment="1">
      <alignment horizontal="center" vertical="center" wrapText="1"/>
    </xf>
    <xf numFmtId="0" fontId="18" fillId="8" borderId="45" xfId="0" applyFont="1" applyFill="1" applyBorder="1" applyAlignment="1">
      <alignment horizontal="center" vertical="center" wrapText="1"/>
    </xf>
    <xf numFmtId="0" fontId="18" fillId="8" borderId="50" xfId="0" applyFont="1" applyFill="1" applyBorder="1" applyAlignment="1">
      <alignment horizontal="center" vertical="center" wrapText="1"/>
    </xf>
    <xf numFmtId="0" fontId="18" fillId="8" borderId="53" xfId="0" applyFont="1" applyFill="1" applyBorder="1" applyAlignment="1">
      <alignment horizontal="center" vertical="center" wrapText="1"/>
    </xf>
    <xf numFmtId="0" fontId="20" fillId="0" borderId="46"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4" xfId="0" applyFont="1" applyBorder="1" applyAlignment="1">
      <alignment horizontal="center" vertical="center" wrapText="1"/>
    </xf>
    <xf numFmtId="0" fontId="18" fillId="8" borderId="58" xfId="0" applyFont="1" applyFill="1" applyBorder="1" applyAlignment="1">
      <alignment horizontal="center" vertical="center" wrapText="1"/>
    </xf>
    <xf numFmtId="0" fontId="20" fillId="6" borderId="58" xfId="0" applyFont="1" applyFill="1" applyBorder="1" applyAlignment="1">
      <alignment horizontal="center" vertical="center" wrapText="1"/>
    </xf>
    <xf numFmtId="0" fontId="18" fillId="8" borderId="43" xfId="0" applyFont="1" applyFill="1" applyBorder="1" applyAlignment="1">
      <alignment horizontal="center" vertical="center" wrapText="1"/>
    </xf>
    <xf numFmtId="0" fontId="20" fillId="6" borderId="43" xfId="0" applyFont="1" applyFill="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 fillId="6" borderId="0" xfId="3" applyFill="1" applyAlignment="1">
      <alignment horizontal="left" vertical="center"/>
    </xf>
    <xf numFmtId="0" fontId="36" fillId="16" borderId="31" xfId="0" applyFont="1" applyFill="1" applyBorder="1" applyAlignment="1">
      <alignment horizontal="center" vertical="center" wrapText="1"/>
    </xf>
    <xf numFmtId="0" fontId="36" fillId="16" borderId="34" xfId="0" applyFont="1" applyFill="1" applyBorder="1" applyAlignment="1">
      <alignment horizontal="center" vertical="center" wrapText="1"/>
    </xf>
    <xf numFmtId="0" fontId="36" fillId="16" borderId="38" xfId="0" applyFont="1" applyFill="1" applyBorder="1" applyAlignment="1">
      <alignment horizontal="center" vertical="center" wrapText="1"/>
    </xf>
    <xf numFmtId="0" fontId="36" fillId="16" borderId="32" xfId="0" applyFont="1" applyFill="1" applyBorder="1" applyAlignment="1">
      <alignment horizontal="center" vertical="center" wrapText="1"/>
    </xf>
    <xf numFmtId="0" fontId="36" fillId="16" borderId="35" xfId="0" applyFont="1" applyFill="1" applyBorder="1" applyAlignment="1">
      <alignment horizontal="center" vertical="center" wrapText="1"/>
    </xf>
    <xf numFmtId="0" fontId="36" fillId="16" borderId="39" xfId="0" applyFont="1" applyFill="1" applyBorder="1" applyAlignment="1">
      <alignment horizontal="center" vertical="center" wrapText="1"/>
    </xf>
    <xf numFmtId="0" fontId="37" fillId="17" borderId="33" xfId="0" applyFont="1" applyFill="1" applyBorder="1" applyAlignment="1">
      <alignment horizontal="center" vertical="center" wrapText="1"/>
    </xf>
    <xf numFmtId="0" fontId="36" fillId="16" borderId="33" xfId="0" applyFont="1" applyFill="1" applyBorder="1" applyAlignment="1">
      <alignment horizontal="center" vertical="center" wrapText="1"/>
    </xf>
    <xf numFmtId="0" fontId="36" fillId="16" borderId="40" xfId="0" applyFont="1" applyFill="1" applyBorder="1" applyAlignment="1">
      <alignment horizontal="center" vertical="center" wrapText="1"/>
    </xf>
    <xf numFmtId="0" fontId="36" fillId="16" borderId="36" xfId="0" applyFont="1" applyFill="1" applyBorder="1" applyAlignment="1">
      <alignment horizontal="center" vertical="center" wrapText="1"/>
    </xf>
    <xf numFmtId="0" fontId="36" fillId="16" borderId="37" xfId="0" applyFont="1" applyFill="1" applyBorder="1" applyAlignment="1">
      <alignment horizontal="center" vertical="center" wrapText="1"/>
    </xf>
  </cellXfs>
  <cellStyles count="185">
    <cellStyle name="20% - Accent1" xfId="95"/>
    <cellStyle name="20% - Accent2" xfId="96"/>
    <cellStyle name="20% - Accent3" xfId="97"/>
    <cellStyle name="20% - Accent4" xfId="98"/>
    <cellStyle name="20% - Accent5" xfId="99"/>
    <cellStyle name="20% - Accent6" xfId="100"/>
    <cellStyle name="20% - Énfasis1" xfId="76" builtinId="30" customBuiltin="1"/>
    <cellStyle name="20% - Énfasis2" xfId="78" builtinId="34" customBuiltin="1"/>
    <cellStyle name="20% - Énfasis3" xfId="81" builtinId="38" customBuiltin="1"/>
    <cellStyle name="20% - Énfasis4" xfId="84" builtinId="42" customBuiltin="1"/>
    <cellStyle name="20% - Énfasis5" xfId="87" builtinId="46" customBuiltin="1"/>
    <cellStyle name="20% - Énfasis6" xfId="90" builtinId="50" customBuiltin="1"/>
    <cellStyle name="40% - Accent1" xfId="101"/>
    <cellStyle name="40% - Accent2" xfId="102"/>
    <cellStyle name="40% - Accent3" xfId="103"/>
    <cellStyle name="40% - Accent4" xfId="104"/>
    <cellStyle name="40% - Accent5" xfId="105"/>
    <cellStyle name="40% - Accent6" xfId="106"/>
    <cellStyle name="40% - Énfasis1" xfId="25" builtinId="31" customBuiltin="1"/>
    <cellStyle name="40% - Énfasis2" xfId="79" builtinId="35" customBuiltin="1"/>
    <cellStyle name="40% - Énfasis3" xfId="82" builtinId="39" customBuiltin="1"/>
    <cellStyle name="40% - Énfasis4" xfId="85" builtinId="43" customBuiltin="1"/>
    <cellStyle name="40% - Énfasis5" xfId="88" builtinId="47" customBuiltin="1"/>
    <cellStyle name="40% - Énfasis6" xfId="91" builtinId="51" customBuiltin="1"/>
    <cellStyle name="60% - Accent1" xfId="107"/>
    <cellStyle name="60% - Accent2" xfId="108"/>
    <cellStyle name="60% - Accent3" xfId="109"/>
    <cellStyle name="60% - Accent4" xfId="110"/>
    <cellStyle name="60% - Accent5" xfId="111"/>
    <cellStyle name="60% - Accent6" xfId="112"/>
    <cellStyle name="60% - Énfasis1 2" xfId="179"/>
    <cellStyle name="60% - Énfasis2 2" xfId="180"/>
    <cellStyle name="60% - Énfasis3 2" xfId="181"/>
    <cellStyle name="60% - Énfasis4 2" xfId="182"/>
    <cellStyle name="60% - Énfasis5 2" xfId="183"/>
    <cellStyle name="60% - Énfasis6 2" xfId="184"/>
    <cellStyle name="Accent1" xfId="113"/>
    <cellStyle name="Accent2" xfId="114"/>
    <cellStyle name="Accent3" xfId="115"/>
    <cellStyle name="Accent4" xfId="116"/>
    <cellStyle name="Accent5" xfId="117"/>
    <cellStyle name="Accent6" xfId="118"/>
    <cellStyle name="Bad" xfId="119"/>
    <cellStyle name="Besuchter Hyperlink" xfId="120"/>
    <cellStyle name="Buena" xfId="65" builtinId="26" customBuiltin="1"/>
    <cellStyle name="Calculation" xfId="121"/>
    <cellStyle name="Cálculo" xfId="69" builtinId="22" customBuiltin="1"/>
    <cellStyle name="Celda de comprobación" xfId="71" builtinId="23" customBuiltin="1"/>
    <cellStyle name="Celda vinculada" xfId="70" builtinId="24" customBuiltin="1"/>
    <cellStyle name="Check Cell" xfId="122"/>
    <cellStyle name="Comma" xfId="123"/>
    <cellStyle name="Currency" xfId="49"/>
    <cellStyle name="Currency 2" xfId="124"/>
    <cellStyle name="Date" xfId="125"/>
    <cellStyle name="Encabezado 1" xfId="61" builtinId="16" customBuiltin="1"/>
    <cellStyle name="Encabezado 4" xfId="64" builtinId="19" customBuiltin="1"/>
    <cellStyle name="Énfasis1" xfId="24" builtinId="29" customBuiltin="1"/>
    <cellStyle name="Énfasis2" xfId="77" builtinId="33" customBuiltin="1"/>
    <cellStyle name="Énfasis3" xfId="80" builtinId="37" customBuiltin="1"/>
    <cellStyle name="Énfasis4" xfId="83" builtinId="41" customBuiltin="1"/>
    <cellStyle name="Énfasis5" xfId="86" builtinId="45" customBuiltin="1"/>
    <cellStyle name="Énfasis6" xfId="89" builtinId="49" customBuiltin="1"/>
    <cellStyle name="Entrada" xfId="67" builtinId="20" customBuiltin="1"/>
    <cellStyle name="Euro" xfId="126"/>
    <cellStyle name="Explanatory Text" xfId="127"/>
    <cellStyle name="F2" xfId="128"/>
    <cellStyle name="F3" xfId="129"/>
    <cellStyle name="F4" xfId="130"/>
    <cellStyle name="F5" xfId="131"/>
    <cellStyle name="F6" xfId="132"/>
    <cellStyle name="F7" xfId="133"/>
    <cellStyle name="F8" xfId="134"/>
    <cellStyle name="Fixed" xfId="135"/>
    <cellStyle name="Good" xfId="136"/>
    <cellStyle name="Heading 1" xfId="137"/>
    <cellStyle name="Heading 2" xfId="138"/>
    <cellStyle name="Heading 3" xfId="139"/>
    <cellStyle name="Heading 4" xfId="140"/>
    <cellStyle name="Heading1" xfId="141"/>
    <cellStyle name="Heading2" xfId="142"/>
    <cellStyle name="Hipervínculo 2" xfId="175"/>
    <cellStyle name="Hipervínculo 4" xfId="36"/>
    <cellStyle name="Hipervínculo 5" xfId="46"/>
    <cellStyle name="Hyperlink" xfId="143"/>
    <cellStyle name="Incorrecto" xfId="66" builtinId="27" customBuiltin="1"/>
    <cellStyle name="Input" xfId="144"/>
    <cellStyle name="Linked Cell" xfId="145"/>
    <cellStyle name="Millares [0] 2" xfId="146"/>
    <cellStyle name="Millares 10" xfId="92"/>
    <cellStyle name="Millares 10 10" xfId="30"/>
    <cellStyle name="Millares 10 2 2 2" xfId="32"/>
    <cellStyle name="Millares 10 2 2 4" xfId="45"/>
    <cellStyle name="Millares 10 4" xfId="29"/>
    <cellStyle name="Millares 10 4 2" xfId="56"/>
    <cellStyle name="Millares 10 4 4 2" xfId="35"/>
    <cellStyle name="Millares 10 4 5" xfId="44"/>
    <cellStyle name="Millares 11 2 2" xfId="37"/>
    <cellStyle name="Millares 18" xfId="52"/>
    <cellStyle name="Millares 18 3 2" xfId="53"/>
    <cellStyle name="Millares 2" xfId="147"/>
    <cellStyle name="Millares 2 19 3" xfId="47"/>
    <cellStyle name="Millares 2 2" xfId="148"/>
    <cellStyle name="Millares 21" xfId="41"/>
    <cellStyle name="Millares 3" xfId="149"/>
    <cellStyle name="Millares 3 3" xfId="176"/>
    <cellStyle name="Millares 4" xfId="150"/>
    <cellStyle name="Millares 5" xfId="151"/>
    <cellStyle name="Millares 6" xfId="152"/>
    <cellStyle name="Millares 7" xfId="153"/>
    <cellStyle name="Moneda 2" xfId="154"/>
    <cellStyle name="Moneda 2 3" xfId="58"/>
    <cellStyle name="Moneda 2 3 3 2 3" xfId="59"/>
    <cellStyle name="Moneda 3" xfId="155"/>
    <cellStyle name="Neutral 2" xfId="178"/>
    <cellStyle name="Normal" xfId="0" builtinId="0"/>
    <cellStyle name="Normal 10" xfId="156"/>
    <cellStyle name="Normal 10 2 2" xfId="3"/>
    <cellStyle name="Normal 10 2 2 3" xfId="11"/>
    <cellStyle name="Normal 10 2 3" xfId="31"/>
    <cellStyle name="Normal 10 2 3 2" xfId="12"/>
    <cellStyle name="Normal 11 2" xfId="4"/>
    <cellStyle name="Normal 11 2 2" xfId="23"/>
    <cellStyle name="Normal 12 2 3" xfId="51"/>
    <cellStyle name="Normal 14" xfId="93"/>
    <cellStyle name="Normal 16 3" xfId="21"/>
    <cellStyle name="Normal 17" xfId="28"/>
    <cellStyle name="Normal 17 2" xfId="48"/>
    <cellStyle name="Normal 18 2 2" xfId="42"/>
    <cellStyle name="Normal 2" xfId="157"/>
    <cellStyle name="Normal 2 2" xfId="158"/>
    <cellStyle name="Normal 2 2 10" xfId="38"/>
    <cellStyle name="Normal 2 2 2" xfId="43"/>
    <cellStyle name="Normal 2 2 2 2" xfId="2"/>
    <cellStyle name="Normal 2 2 2 2 2" xfId="13"/>
    <cellStyle name="Normal 2 2 2 3" xfId="9"/>
    <cellStyle name="Normal 2 8 2" xfId="7"/>
    <cellStyle name="Normal 2_10.0 Carretera Alto Cirialo - Analisis Gastos Generales" xfId="159"/>
    <cellStyle name="Normal 22" xfId="94"/>
    <cellStyle name="Normal 29 2 2" xfId="34"/>
    <cellStyle name="Normal 3" xfId="14"/>
    <cellStyle name="Normal 3 2" xfId="161"/>
    <cellStyle name="Normal 3 2 2 2" xfId="18"/>
    <cellStyle name="Normal 3 3" xfId="162"/>
    <cellStyle name="Normal 3 4" xfId="160"/>
    <cellStyle name="Normal 3 5 2" xfId="8"/>
    <cellStyle name="Normal 3_Informaciòn Contraloria 1 Trim 2013" xfId="26"/>
    <cellStyle name="Normal 30 2" xfId="57"/>
    <cellStyle name="Normal 34" xfId="17"/>
    <cellStyle name="Normal 4" xfId="15"/>
    <cellStyle name="Normal 4 2" xfId="163"/>
    <cellStyle name="Normal 5" xfId="164"/>
    <cellStyle name="Normal 5 17" xfId="27"/>
    <cellStyle name="Normal 6" xfId="16"/>
    <cellStyle name="Normal 6 2 2 2" xfId="5"/>
    <cellStyle name="Normal 7" xfId="165"/>
    <cellStyle name="Normal 8" xfId="177"/>
    <cellStyle name="Normal 9" xfId="166"/>
    <cellStyle name="Normal 9 2" xfId="40"/>
    <cellStyle name="Notas" xfId="73" builtinId="10" customBuiltin="1"/>
    <cellStyle name="Note" xfId="167"/>
    <cellStyle name="Output" xfId="168"/>
    <cellStyle name="Percent" xfId="50"/>
    <cellStyle name="Percent 2" xfId="169"/>
    <cellStyle name="Porcentaje" xfId="1" builtinId="5"/>
    <cellStyle name="Porcentaje 10" xfId="22"/>
    <cellStyle name="Porcentaje 10 2" xfId="55"/>
    <cellStyle name="Porcentaje 12 2" xfId="33"/>
    <cellStyle name="Porcentaje 2" xfId="170"/>
    <cellStyle name="Porcentaje 2 2" xfId="19"/>
    <cellStyle name="Porcentaje 2 2 2 2" xfId="20"/>
    <cellStyle name="Porcentaje 2 2 2 3" xfId="10"/>
    <cellStyle name="Porcentaje 2 2 3" xfId="54"/>
    <cellStyle name="Porcentual 10 5" xfId="6"/>
    <cellStyle name="Porcentual 2" xfId="171"/>
    <cellStyle name="Porcentual 2 2 2" xfId="39"/>
    <cellStyle name="Porcentual 3" xfId="172"/>
    <cellStyle name="Salida" xfId="68" builtinId="21" customBuiltin="1"/>
    <cellStyle name="Texto de advertencia" xfId="72" builtinId="11" customBuiltin="1"/>
    <cellStyle name="Texto explicativo" xfId="74" builtinId="53" customBuiltin="1"/>
    <cellStyle name="Title" xfId="173"/>
    <cellStyle name="Título" xfId="60" builtinId="15" customBuiltin="1"/>
    <cellStyle name="Título 2" xfId="62" builtinId="17" customBuiltin="1"/>
    <cellStyle name="Título 3" xfId="63" builtinId="18" customBuiltin="1"/>
    <cellStyle name="Total" xfId="75" builtinId="25" customBuiltin="1"/>
    <cellStyle name="Warning Text" xfId="174"/>
  </cellStyles>
  <dxfs count="0"/>
  <tableStyles count="0" defaultTableStyle="TableStyleMedium2" defaultPivotStyle="PivotStyleLight16"/>
  <colors>
    <mruColors>
      <color rgb="FFF8D8F3"/>
      <color rgb="FF99FF66"/>
      <color rgb="FFFFFF99"/>
      <color rgb="FFFFFFCC"/>
      <color rgb="FF00CC99"/>
      <color rgb="FFCCFF66"/>
      <color rgb="FFCCFF99"/>
      <color rgb="FF0A0FE6"/>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14</xdr:col>
      <xdr:colOff>79375</xdr:colOff>
      <xdr:row>1</xdr:row>
      <xdr:rowOff>142875</xdr:rowOff>
    </xdr:from>
    <xdr:to>
      <xdr:col>17</xdr:col>
      <xdr:colOff>232971</xdr:colOff>
      <xdr:row>3</xdr:row>
      <xdr:rowOff>177586</xdr:rowOff>
    </xdr:to>
    <xdr:pic>
      <xdr:nvPicPr>
        <xdr:cNvPr id="2" name="Imagen 1"/>
        <xdr:cNvPicPr>
          <a:picLocks noChangeAspect="1"/>
        </xdr:cNvPicPr>
      </xdr:nvPicPr>
      <xdr:blipFill>
        <a:blip xmlns:r="http://schemas.openxmlformats.org/officeDocument/2006/relationships" r:embed="rId1"/>
        <a:stretch>
          <a:fillRect/>
        </a:stretch>
      </xdr:blipFill>
      <xdr:spPr>
        <a:xfrm>
          <a:off x="14271625" y="361950"/>
          <a:ext cx="5011346" cy="463336"/>
        </a:xfrm>
        <a:prstGeom prst="rect">
          <a:avLst/>
        </a:prstGeom>
      </xdr:spPr>
    </xdr:pic>
    <xdr:clientData/>
  </xdr:twoCellAnchor>
  <xdr:twoCellAnchor editAs="oneCell">
    <xdr:from>
      <xdr:col>2</xdr:col>
      <xdr:colOff>0</xdr:colOff>
      <xdr:row>2</xdr:row>
      <xdr:rowOff>0</xdr:rowOff>
    </xdr:from>
    <xdr:to>
      <xdr:col>4</xdr:col>
      <xdr:colOff>613971</xdr:colOff>
      <xdr:row>4</xdr:row>
      <xdr:rowOff>18836</xdr:rowOff>
    </xdr:to>
    <xdr:pic>
      <xdr:nvPicPr>
        <xdr:cNvPr id="3" name="Imagen 2"/>
        <xdr:cNvPicPr>
          <a:picLocks noChangeAspect="1"/>
        </xdr:cNvPicPr>
      </xdr:nvPicPr>
      <xdr:blipFill>
        <a:blip xmlns:r="http://schemas.openxmlformats.org/officeDocument/2006/relationships" r:embed="rId1"/>
        <a:stretch>
          <a:fillRect/>
        </a:stretch>
      </xdr:blipFill>
      <xdr:spPr>
        <a:xfrm>
          <a:off x="1524000" y="428625"/>
          <a:ext cx="5014521" cy="466511"/>
        </a:xfrm>
        <a:prstGeom prst="rect">
          <a:avLst/>
        </a:prstGeom>
      </xdr:spPr>
    </xdr:pic>
    <xdr:clientData/>
  </xdr:twoCellAnchor>
  <xdr:twoCellAnchor editAs="oneCell">
    <xdr:from>
      <xdr:col>23</xdr:col>
      <xdr:colOff>0</xdr:colOff>
      <xdr:row>2</xdr:row>
      <xdr:rowOff>0</xdr:rowOff>
    </xdr:from>
    <xdr:to>
      <xdr:col>25</xdr:col>
      <xdr:colOff>1121971</xdr:colOff>
      <xdr:row>4</xdr:row>
      <xdr:rowOff>18836</xdr:rowOff>
    </xdr:to>
    <xdr:pic>
      <xdr:nvPicPr>
        <xdr:cNvPr id="4" name="Imagen 3"/>
        <xdr:cNvPicPr>
          <a:picLocks noChangeAspect="1"/>
        </xdr:cNvPicPr>
      </xdr:nvPicPr>
      <xdr:blipFill>
        <a:blip xmlns:r="http://schemas.openxmlformats.org/officeDocument/2006/relationships" r:embed="rId1"/>
        <a:stretch>
          <a:fillRect/>
        </a:stretch>
      </xdr:blipFill>
      <xdr:spPr>
        <a:xfrm>
          <a:off x="24774525" y="428625"/>
          <a:ext cx="5017696" cy="4665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79375</xdr:colOff>
      <xdr:row>1</xdr:row>
      <xdr:rowOff>142875</xdr:rowOff>
    </xdr:from>
    <xdr:to>
      <xdr:col>16</xdr:col>
      <xdr:colOff>232971</xdr:colOff>
      <xdr:row>3</xdr:row>
      <xdr:rowOff>177586</xdr:rowOff>
    </xdr:to>
    <xdr:pic>
      <xdr:nvPicPr>
        <xdr:cNvPr id="2" name="Imagen 1"/>
        <xdr:cNvPicPr>
          <a:picLocks noChangeAspect="1"/>
        </xdr:cNvPicPr>
      </xdr:nvPicPr>
      <xdr:blipFill>
        <a:blip xmlns:r="http://schemas.openxmlformats.org/officeDocument/2006/relationships" r:embed="rId1"/>
        <a:stretch>
          <a:fillRect/>
        </a:stretch>
      </xdr:blipFill>
      <xdr:spPr>
        <a:xfrm>
          <a:off x="12350750" y="365125"/>
          <a:ext cx="5011346" cy="463336"/>
        </a:xfrm>
        <a:prstGeom prst="rect">
          <a:avLst/>
        </a:prstGeom>
      </xdr:spPr>
    </xdr:pic>
    <xdr:clientData/>
  </xdr:twoCellAnchor>
  <xdr:twoCellAnchor editAs="oneCell">
    <xdr:from>
      <xdr:col>2</xdr:col>
      <xdr:colOff>0</xdr:colOff>
      <xdr:row>2</xdr:row>
      <xdr:rowOff>0</xdr:rowOff>
    </xdr:from>
    <xdr:to>
      <xdr:col>4</xdr:col>
      <xdr:colOff>1185471</xdr:colOff>
      <xdr:row>4</xdr:row>
      <xdr:rowOff>18836</xdr:rowOff>
    </xdr:to>
    <xdr:pic>
      <xdr:nvPicPr>
        <xdr:cNvPr id="5" name="Imagen 4"/>
        <xdr:cNvPicPr>
          <a:picLocks noChangeAspect="1"/>
        </xdr:cNvPicPr>
      </xdr:nvPicPr>
      <xdr:blipFill>
        <a:blip xmlns:r="http://schemas.openxmlformats.org/officeDocument/2006/relationships" r:embed="rId1"/>
        <a:stretch>
          <a:fillRect/>
        </a:stretch>
      </xdr:blipFill>
      <xdr:spPr>
        <a:xfrm>
          <a:off x="1524000" y="428625"/>
          <a:ext cx="5011346" cy="463336"/>
        </a:xfrm>
        <a:prstGeom prst="rect">
          <a:avLst/>
        </a:prstGeom>
      </xdr:spPr>
    </xdr:pic>
    <xdr:clientData/>
  </xdr:twoCellAnchor>
  <xdr:twoCellAnchor editAs="oneCell">
    <xdr:from>
      <xdr:col>22</xdr:col>
      <xdr:colOff>0</xdr:colOff>
      <xdr:row>2</xdr:row>
      <xdr:rowOff>0</xdr:rowOff>
    </xdr:from>
    <xdr:to>
      <xdr:col>24</xdr:col>
      <xdr:colOff>1121971</xdr:colOff>
      <xdr:row>4</xdr:row>
      <xdr:rowOff>18836</xdr:rowOff>
    </xdr:to>
    <xdr:pic>
      <xdr:nvPicPr>
        <xdr:cNvPr id="6" name="Imagen 5"/>
        <xdr:cNvPicPr>
          <a:picLocks noChangeAspect="1"/>
        </xdr:cNvPicPr>
      </xdr:nvPicPr>
      <xdr:blipFill>
        <a:blip xmlns:r="http://schemas.openxmlformats.org/officeDocument/2006/relationships" r:embed="rId1"/>
        <a:stretch>
          <a:fillRect/>
        </a:stretch>
      </xdr:blipFill>
      <xdr:spPr>
        <a:xfrm>
          <a:off x="24780875" y="428625"/>
          <a:ext cx="5011346" cy="463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1</xdr:row>
      <xdr:rowOff>38099</xdr:rowOff>
    </xdr:from>
    <xdr:to>
      <xdr:col>4</xdr:col>
      <xdr:colOff>561975</xdr:colOff>
      <xdr:row>3</xdr:row>
      <xdr:rowOff>47624</xdr:rowOff>
    </xdr:to>
    <xdr:pic>
      <xdr:nvPicPr>
        <xdr:cNvPr id="2" name="Imagen 1">
          <a:extLst>
            <a:ext uri="{FF2B5EF4-FFF2-40B4-BE49-F238E27FC236}">
              <a16:creationId xmlns=""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2577"/>
        <a:stretch>
          <a:fillRect/>
        </a:stretch>
      </xdr:blipFill>
      <xdr:spPr bwMode="auto">
        <a:xfrm>
          <a:off x="381000" y="466724"/>
          <a:ext cx="4267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xdr:row>
      <xdr:rowOff>76199</xdr:rowOff>
    </xdr:from>
    <xdr:to>
      <xdr:col>4</xdr:col>
      <xdr:colOff>161925</xdr:colOff>
      <xdr:row>5</xdr:row>
      <xdr:rowOff>104774</xdr:rowOff>
    </xdr:to>
    <xdr:pic>
      <xdr:nvPicPr>
        <xdr:cNvPr id="2" name="Imagen 1">
          <a:extLst>
            <a:ext uri="{FF2B5EF4-FFF2-40B4-BE49-F238E27FC236}">
              <a16:creationId xmlns=""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cstate="print"/>
        <a:srcRect r="2577"/>
        <a:stretch>
          <a:fillRect/>
        </a:stretch>
      </xdr:blipFill>
      <xdr:spPr bwMode="auto">
        <a:xfrm>
          <a:off x="1000125" y="190499"/>
          <a:ext cx="4181475" cy="4857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yecto%20de%20Inversi&#243;n%20Geriatr&#237;a\Pspto.%20Geriatr&#237;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USER\Deskto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yecto%20UGTS\Presupuesto%20-%20U.G.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yecto%20UGTS\Users\Mart&#237;n\Desktop\Backup%20Mart&#237;n\Consultor&#237;as\MINSA\HNCH\Proyectos%20Formulados\Proyecto%20Rehabilitaci&#243;n\Presupuesto-MFY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yecto%20de%20Inversi&#243;n%20Geriatr&#237;a\Users\Mart&#237;n\Desktop\Proyecto%20de%20Odontolog&#237;a\EGR07OK\MORBILIDAD%20ANUAL%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D_UEE\DataUEE\Cifras\R_Xls\C17_Gra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61.12\dataUEE\Alfredo\PValdivia\publicacion\Cifras%20de%20la%20Educaci&#243;n\Peru_2004\Pedido%20Urgente\Mat_Doc\C05_Ges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Usuario\Music\Documents\Mi%20Google%20Gadgets\Downloads\SMP\MINSA\REGIONES%20o\PASCO\OXAPAMPA%20Y%20YANAHUANCA%20ENERO%202014\PIP%20OXAPAMPA%20Y%20YANAHUANCA%2031%2001%202014%20OKEY%20-%20MEF\PIP%20OXAPAMPA%20310114\PIP%20OXAPAMPA%2031%2001%202014\PIP%20OXAPAMPA%2030ENE2014.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ARSALUD\FORMATOS\0.%20programacion%20TODOS_%20V29%20Iquitos.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uchito\Downloads\Users\pc\Downloads\Oferta%20de%20Equipamiento%20HUARI%2006.11.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NIP 04"/>
      <sheetName val="Datos"/>
      <sheetName val="Demanda"/>
      <sheetName val="Inversión-P"/>
      <sheetName val="Requerimiento"/>
      <sheetName val="Alt. 01"/>
      <sheetName val="Alt. 02"/>
      <sheetName val="CT-SP"/>
      <sheetName val="CT-CP"/>
      <sheetName val="Resumen"/>
      <sheetName val="Costos Increm."/>
      <sheetName val="VACSN"/>
      <sheetName val="Sensib. IE-VACSN"/>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Análisis del Ámbito"/>
      <sheetName val="2.- DISTANCIA Y TIEMPOS"/>
      <sheetName val="3. Poblacion DIRESA"/>
      <sheetName val="4. iNF. ES ESTRATEGICO"/>
      <sheetName val="5 MORBILIDAD "/>
      <sheetName val="6 REQ. INF. HOSP. REFERENTE"/>
      <sheetName val="7.- MORBILIDAD EESS REFERENCIA "/>
      <sheetName val="8.- DEM EFECT P1,P2,P3"/>
      <sheetName val="9.- DDA P1"/>
      <sheetName val="10.- DDA P2"/>
      <sheetName val="11.-DDA P3"/>
      <sheetName val="12.- DDA SERV APOYO"/>
      <sheetName val="13.- INDICADORES"/>
      <sheetName val="14.- DDA CONSOLIDADA"/>
      <sheetName val="15 Oferta Optimizada de RRHH "/>
      <sheetName val="16 Oferta Optimizada Infraest."/>
      <sheetName val="17 Oferta Optimizada Equip."/>
      <sheetName val="18. BRECHA OFERTA DEMANDA"/>
      <sheetName val="19.- PMF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9">
          <cell r="D9" t="str">
            <v>Consulta Externa</v>
          </cell>
        </row>
        <row r="15">
          <cell r="D15" t="str">
            <v>Preventivo</v>
          </cell>
        </row>
        <row r="17">
          <cell r="D17" t="str">
            <v>Consultorios Ext. Enfermería/Otros</v>
          </cell>
        </row>
        <row r="32">
          <cell r="D32" t="str">
            <v>Emergencia</v>
          </cell>
        </row>
        <row r="51">
          <cell r="D51" t="str">
            <v>Apoyo al Diagnóstico y Tratamiento</v>
          </cell>
        </row>
      </sheetData>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NIP 04"/>
      <sheetName val="Datos"/>
      <sheetName val="Pob.Demand. "/>
      <sheetName val="Inversión"/>
      <sheetName val="CT-SP"/>
      <sheetName val="CT-CP"/>
      <sheetName val="Resumen"/>
      <sheetName val="Costos Increm."/>
      <sheetName val="VACSN"/>
      <sheetName val="Sensib. IE-VACSN"/>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a"/>
      <sheetName val="MFyR"/>
      <sheetName val="Oferta"/>
      <sheetName val="OF-Eq."/>
      <sheetName val="Opt.-Brecha-Req."/>
      <sheetName val="Eq. Req."/>
      <sheetName val="Inf. Req."/>
      <sheetName val="A1"/>
      <sheetName val="A2"/>
      <sheetName val="C-SP"/>
      <sheetName val="C-CP1"/>
      <sheetName val="C-CP2"/>
      <sheetName val="FC.1-2"/>
      <sheetName val="Sens.IE-VACSN"/>
      <sheetName val="Plan Implem."/>
    </sheetNames>
    <sheetDataSet>
      <sheetData sheetId="0">
        <row r="25">
          <cell r="C25">
            <v>2008</v>
          </cell>
        </row>
        <row r="47">
          <cell r="P47">
            <v>68076.753214356693</v>
          </cell>
        </row>
      </sheetData>
      <sheetData sheetId="1">
        <row r="25">
          <cell r="C25">
            <v>2008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e10"/>
      <sheetName val="T.MORB"/>
      <sheetName val="DATOS"/>
      <sheetName val="T.DIN"/>
      <sheetName val="EGR-FEM"/>
      <sheetName val="T.D.FEM"/>
      <sheetName val="FEM-M-D"/>
      <sheetName val="P.MORB"/>
      <sheetName val="MORB"/>
      <sheetName val="Hoja1"/>
      <sheetName val="VPC-2007"/>
      <sheetName val="P.FREC-DIAGN"/>
      <sheetName val="FREC-DIAGN"/>
      <sheetName val="FREC-DIAGN NO VALE"/>
      <sheetName val="FREC-DIAGN VALE"/>
      <sheetName val="Hoja2"/>
      <sheetName val="Detail"/>
      <sheetName val="20.- Sensibilidad"/>
    </sheetNames>
    <sheetDataSet>
      <sheetData sheetId="0" refreshError="1">
        <row r="2">
          <cell r="A2" t="str">
            <v>A00.0</v>
          </cell>
          <cell r="B2" t="str">
            <v>Cólera debido a Vibrio cholerae O1, biotipo cholerae</v>
          </cell>
        </row>
        <row r="3">
          <cell r="A3" t="str">
            <v>A00.1</v>
          </cell>
          <cell r="B3" t="str">
            <v>Cólera debido a Vibrio cholerae O1, biotipo El Tor</v>
          </cell>
        </row>
        <row r="4">
          <cell r="A4" t="str">
            <v>A00.9</v>
          </cell>
          <cell r="B4" t="str">
            <v>Cólera, no especificado</v>
          </cell>
        </row>
        <row r="5">
          <cell r="A5" t="str">
            <v>A01.0</v>
          </cell>
          <cell r="B5" t="str">
            <v>Fiebre tifoidea</v>
          </cell>
        </row>
        <row r="6">
          <cell r="A6" t="str">
            <v>A01.1</v>
          </cell>
          <cell r="B6" t="str">
            <v>Fiebre paratifoidea A</v>
          </cell>
        </row>
        <row r="7">
          <cell r="A7" t="str">
            <v>A01.2</v>
          </cell>
          <cell r="B7" t="str">
            <v>Fiebre paratifoidea B</v>
          </cell>
        </row>
        <row r="8">
          <cell r="A8" t="str">
            <v>A01.3</v>
          </cell>
          <cell r="B8" t="str">
            <v>Fiebre paratifoidea C</v>
          </cell>
        </row>
        <row r="9">
          <cell r="A9" t="str">
            <v>A01.4</v>
          </cell>
          <cell r="B9" t="str">
            <v>Fiebre paratifoidea, no especificada</v>
          </cell>
        </row>
        <row r="10">
          <cell r="A10" t="str">
            <v>A02.0</v>
          </cell>
          <cell r="B10" t="str">
            <v>Enteritis debida a Salmonella</v>
          </cell>
        </row>
        <row r="11">
          <cell r="A11" t="str">
            <v>A02.1</v>
          </cell>
          <cell r="B11" t="str">
            <v>Septicemia debida a Salmonella</v>
          </cell>
        </row>
        <row r="12">
          <cell r="A12" t="str">
            <v>A02.2</v>
          </cell>
          <cell r="B12" t="str">
            <v>Infecciones localizadas debidas a Salmonella</v>
          </cell>
        </row>
        <row r="13">
          <cell r="A13" t="str">
            <v>A02.8</v>
          </cell>
          <cell r="B13" t="str">
            <v>Otras infecciones especificadas como debidas a Salmonella</v>
          </cell>
        </row>
        <row r="14">
          <cell r="A14" t="str">
            <v>A02.9</v>
          </cell>
          <cell r="B14" t="str">
            <v>Infección debida a Salmonella, no especificada</v>
          </cell>
        </row>
        <row r="15">
          <cell r="A15" t="str">
            <v>A03.0</v>
          </cell>
          <cell r="B15" t="str">
            <v>Shigelosis debida a Shigella dysenteriae</v>
          </cell>
        </row>
        <row r="16">
          <cell r="A16" t="str">
            <v>A03.1</v>
          </cell>
          <cell r="B16" t="str">
            <v>Shigelosis debida a Shigella flexneri</v>
          </cell>
        </row>
        <row r="17">
          <cell r="A17" t="str">
            <v>A03.2</v>
          </cell>
          <cell r="B17" t="str">
            <v>Shigelosis debida a Shigella boydii</v>
          </cell>
        </row>
        <row r="18">
          <cell r="A18" t="str">
            <v>A03.3</v>
          </cell>
          <cell r="B18" t="str">
            <v>Shigelosis debida a Shigella sonnei</v>
          </cell>
        </row>
        <row r="19">
          <cell r="A19" t="str">
            <v>A03.8</v>
          </cell>
          <cell r="B19" t="str">
            <v>Otras shigelosis</v>
          </cell>
        </row>
        <row r="20">
          <cell r="A20" t="str">
            <v>A03.9</v>
          </cell>
          <cell r="B20" t="str">
            <v>Shigelosis de tipo no especificado</v>
          </cell>
        </row>
        <row r="21">
          <cell r="A21" t="str">
            <v>A04.0</v>
          </cell>
          <cell r="B21" t="str">
            <v>Infección debida a Escherichia coli enteropatógena</v>
          </cell>
        </row>
        <row r="22">
          <cell r="A22" t="str">
            <v>A04.1</v>
          </cell>
          <cell r="B22" t="str">
            <v>Infección debida a Escherichia coli enterotoxígena</v>
          </cell>
        </row>
        <row r="23">
          <cell r="A23" t="str">
            <v>A04.2</v>
          </cell>
          <cell r="B23" t="str">
            <v>Infección debida a Escherichia coli enteroinvasiva</v>
          </cell>
        </row>
        <row r="24">
          <cell r="A24" t="str">
            <v>A04.3</v>
          </cell>
          <cell r="B24" t="str">
            <v>Infección debida a Escherichia coli enterohemorrágica</v>
          </cell>
        </row>
        <row r="25">
          <cell r="A25" t="str">
            <v>A04.4</v>
          </cell>
          <cell r="B25" t="str">
            <v>Otras infecciones intestinales debidas a Escherichia coli</v>
          </cell>
        </row>
        <row r="26">
          <cell r="A26" t="str">
            <v>A04.5</v>
          </cell>
          <cell r="B26" t="str">
            <v>Enteritis debida a Campylobacter</v>
          </cell>
        </row>
        <row r="27">
          <cell r="A27" t="str">
            <v>A04.6</v>
          </cell>
          <cell r="B27" t="str">
            <v>Enteritis debida a Yersinia enterocolitica</v>
          </cell>
        </row>
        <row r="28">
          <cell r="A28" t="str">
            <v>A04.7</v>
          </cell>
          <cell r="B28" t="str">
            <v>Enterocolitis debida a Clostridium difficile</v>
          </cell>
        </row>
        <row r="29">
          <cell r="A29" t="str">
            <v>A04.8</v>
          </cell>
          <cell r="B29" t="str">
            <v>Otras infecciones intestinales bacterianas especificadas</v>
          </cell>
        </row>
        <row r="30">
          <cell r="A30" t="str">
            <v>A04.9</v>
          </cell>
          <cell r="B30" t="str">
            <v>Infección intestinal bacteriana, no especificada</v>
          </cell>
        </row>
        <row r="31">
          <cell r="A31" t="str">
            <v>A05.0</v>
          </cell>
          <cell r="B31" t="str">
            <v>Intoxicación alimentaria estafilocócica</v>
          </cell>
        </row>
        <row r="32">
          <cell r="A32" t="str">
            <v>A05.1</v>
          </cell>
          <cell r="B32" t="str">
            <v>Botulismo</v>
          </cell>
        </row>
        <row r="33">
          <cell r="A33" t="str">
            <v>A05.2</v>
          </cell>
          <cell r="B33" t="str">
            <v>Intoxicación alimentaria debida a Clostridium perfringens [Clostridium welchii]</v>
          </cell>
        </row>
        <row r="34">
          <cell r="A34" t="str">
            <v>A05.3</v>
          </cell>
          <cell r="B34" t="str">
            <v>Intoxicación alimentaria debida a Vibrio parahaemolyticus</v>
          </cell>
        </row>
        <row r="35">
          <cell r="A35" t="str">
            <v>A05.4</v>
          </cell>
          <cell r="B35" t="str">
            <v>Intoxicación alimentaria debida a Bacillus cereus</v>
          </cell>
        </row>
        <row r="36">
          <cell r="A36" t="str">
            <v>A05.8</v>
          </cell>
          <cell r="B36" t="str">
            <v>Otras intoxicaciones alimentarias debidas a bacterias especificadas</v>
          </cell>
        </row>
        <row r="37">
          <cell r="A37" t="str">
            <v>A05.9</v>
          </cell>
          <cell r="B37" t="str">
            <v>Intoxicación alimentaria bacteriana, no especificada</v>
          </cell>
        </row>
        <row r="38">
          <cell r="A38" t="str">
            <v>A06.0</v>
          </cell>
          <cell r="B38" t="str">
            <v>Disentería amebiana aguda</v>
          </cell>
        </row>
        <row r="39">
          <cell r="A39" t="str">
            <v>A06.1</v>
          </cell>
          <cell r="B39" t="str">
            <v>Amebiasis intestinal crónica</v>
          </cell>
        </row>
        <row r="40">
          <cell r="A40" t="str">
            <v>A06.2</v>
          </cell>
          <cell r="B40" t="str">
            <v>Colitis amebiana no disentérica</v>
          </cell>
        </row>
        <row r="41">
          <cell r="A41" t="str">
            <v>A06.3</v>
          </cell>
          <cell r="B41" t="str">
            <v>Ameboma intestinal</v>
          </cell>
        </row>
        <row r="42">
          <cell r="A42" t="str">
            <v>A06.4</v>
          </cell>
          <cell r="B42" t="str">
            <v>Absceso amebiano del hígado</v>
          </cell>
        </row>
        <row r="43">
          <cell r="A43" t="str">
            <v>A06.5</v>
          </cell>
          <cell r="B43" t="str">
            <v>Absceso amebiano del pulmón (J99.8*)</v>
          </cell>
        </row>
        <row r="44">
          <cell r="A44" t="str">
            <v>A06.6</v>
          </cell>
          <cell r="B44" t="str">
            <v>Absceso amebiano del cerebro (G07*)</v>
          </cell>
        </row>
        <row r="45">
          <cell r="A45" t="str">
            <v>A06.7</v>
          </cell>
          <cell r="B45" t="str">
            <v>Amebiasis cutánea</v>
          </cell>
        </row>
        <row r="46">
          <cell r="A46" t="str">
            <v>A06.8</v>
          </cell>
          <cell r="B46" t="str">
            <v>Infección amebiana de otras localizaciones</v>
          </cell>
        </row>
        <row r="47">
          <cell r="A47" t="str">
            <v>A06.9</v>
          </cell>
          <cell r="B47" t="str">
            <v>Amebiasis, no especificada</v>
          </cell>
        </row>
        <row r="48">
          <cell r="A48" t="str">
            <v>A07.0</v>
          </cell>
          <cell r="B48" t="str">
            <v>Balantidiasis</v>
          </cell>
        </row>
        <row r="49">
          <cell r="A49" t="str">
            <v>A07.1</v>
          </cell>
          <cell r="B49" t="str">
            <v>Giardiasis [lambliasis]</v>
          </cell>
        </row>
        <row r="50">
          <cell r="A50" t="str">
            <v>A07.2</v>
          </cell>
          <cell r="B50" t="str">
            <v>Criptosporidiosis</v>
          </cell>
        </row>
        <row r="51">
          <cell r="A51" t="str">
            <v>A07.3</v>
          </cell>
          <cell r="B51" t="str">
            <v>Isosporiasis</v>
          </cell>
        </row>
        <row r="52">
          <cell r="A52" t="str">
            <v>A07.8</v>
          </cell>
          <cell r="B52" t="str">
            <v>Otras enfermedades intestinales especificadas debidas a protozoarios</v>
          </cell>
        </row>
        <row r="53">
          <cell r="A53" t="str">
            <v>A07.9</v>
          </cell>
          <cell r="B53" t="str">
            <v>Enfermedad intestinal debida a protozoarios, no especificada</v>
          </cell>
        </row>
        <row r="54">
          <cell r="A54" t="str">
            <v>A08.0</v>
          </cell>
          <cell r="B54" t="str">
            <v>Enteritis debida a rotavirus</v>
          </cell>
        </row>
        <row r="55">
          <cell r="A55" t="str">
            <v>A08.1</v>
          </cell>
          <cell r="B55" t="str">
            <v>Gastroenteropatía aguda debida al agente de Norwalk</v>
          </cell>
        </row>
        <row r="56">
          <cell r="A56" t="str">
            <v>A08.2</v>
          </cell>
          <cell r="B56" t="str">
            <v>Enteritis debida a adenovirus</v>
          </cell>
        </row>
        <row r="57">
          <cell r="A57" t="str">
            <v>A08.3</v>
          </cell>
          <cell r="B57" t="str">
            <v>Otras enteritis virales</v>
          </cell>
        </row>
        <row r="58">
          <cell r="A58" t="str">
            <v>A08.4</v>
          </cell>
          <cell r="B58" t="str">
            <v>Infección intestinal viral, sin otra especificación</v>
          </cell>
        </row>
        <row r="59">
          <cell r="A59" t="str">
            <v>A08.5</v>
          </cell>
          <cell r="B59" t="str">
            <v>Otras infecciones intestinales especificadas</v>
          </cell>
        </row>
        <row r="60">
          <cell r="A60" t="str">
            <v>A09.X</v>
          </cell>
          <cell r="B60" t="str">
            <v>Diarrea y gastroenteritis de presunto origen infeccioso</v>
          </cell>
        </row>
        <row r="61">
          <cell r="A61" t="str">
            <v>A15.0</v>
          </cell>
          <cell r="B61" t="str">
            <v>Tuberculosis del pulmón, confirmada por hallazgo microscópico del bacilo tuberculoso en esputo, con o sin cultivo</v>
          </cell>
        </row>
        <row r="62">
          <cell r="A62" t="str">
            <v>A15.1</v>
          </cell>
          <cell r="B62" t="str">
            <v>Tuberculosis del pulmón, confirmada únicamente por cultivo</v>
          </cell>
        </row>
        <row r="63">
          <cell r="A63" t="str">
            <v>A15.2</v>
          </cell>
          <cell r="B63" t="str">
            <v>Tuberculosis del pulmón, confirmada histológicamente</v>
          </cell>
        </row>
        <row r="64">
          <cell r="A64" t="str">
            <v>A15.3</v>
          </cell>
          <cell r="B64" t="str">
            <v>Tuberculosis del pulmón, confirmada por medios no especificados</v>
          </cell>
        </row>
        <row r="65">
          <cell r="A65" t="str">
            <v>A15.4</v>
          </cell>
          <cell r="B65" t="str">
            <v>Tuberculosis de ganglios linfáticos intratorácicos, confirmada bacteriológica e histológicamente</v>
          </cell>
        </row>
        <row r="66">
          <cell r="A66" t="str">
            <v>A15.5</v>
          </cell>
          <cell r="B66" t="str">
            <v>Tuberculosis de laringe, tráquea y bronquios, confirmada bacteriológica e histológicamente</v>
          </cell>
        </row>
        <row r="67">
          <cell r="A67" t="str">
            <v>A15.6</v>
          </cell>
          <cell r="B67" t="str">
            <v>Pleuresía tuberculosa, confirmada bacteriológica e histológicamente</v>
          </cell>
        </row>
        <row r="68">
          <cell r="A68" t="str">
            <v>A15.7</v>
          </cell>
          <cell r="B68" t="str">
            <v>Tuberculosis respiratoria primaria, confirmada bacteriológica e histológicamente</v>
          </cell>
        </row>
        <row r="69">
          <cell r="A69" t="str">
            <v>A15.8</v>
          </cell>
          <cell r="B69" t="str">
            <v>Otras tuberculosis respiratorias, confirmadas bacteriológica e histológicamente</v>
          </cell>
        </row>
        <row r="70">
          <cell r="A70" t="str">
            <v>A15.9</v>
          </cell>
          <cell r="B70" t="str">
            <v>Tuberculosis respiratoria no especificada, confirmada bacteriológica e histológicamente</v>
          </cell>
        </row>
        <row r="71">
          <cell r="A71" t="str">
            <v>A16.0</v>
          </cell>
          <cell r="B71" t="str">
            <v>Tuberculosis del pulmón, con examen bacteriológico e histológico negativos</v>
          </cell>
        </row>
        <row r="72">
          <cell r="A72" t="str">
            <v>A16.1</v>
          </cell>
          <cell r="B72" t="str">
            <v>Tuberculosis de pulmón, sin examen bacteriológico e histológico</v>
          </cell>
        </row>
        <row r="73">
          <cell r="A73" t="str">
            <v>A16.2</v>
          </cell>
          <cell r="B73" t="str">
            <v>Tuberculosis de pulmón, sin mención de confirmación bacteriológica o histológica</v>
          </cell>
        </row>
        <row r="74">
          <cell r="A74" t="str">
            <v>A16.3</v>
          </cell>
          <cell r="B74" t="str">
            <v>Tuberculosis de ganglios linfáticos intratorácicos, sin mención de confirmación bacteriológica o histológica</v>
          </cell>
        </row>
        <row r="75">
          <cell r="A75" t="str">
            <v>A16.4</v>
          </cell>
          <cell r="B75" t="str">
            <v>Tuberculosis de laringe, tráquea y bronquios, sin mención de confirmación bacteriológica o histológica</v>
          </cell>
        </row>
        <row r="76">
          <cell r="A76" t="str">
            <v>A16.5</v>
          </cell>
          <cell r="B76" t="str">
            <v>Pleuresía tuberculosa, sin mención de confirmación bacteriológica o histológica</v>
          </cell>
        </row>
        <row r="77">
          <cell r="A77" t="str">
            <v>A16.7</v>
          </cell>
          <cell r="B77" t="str">
            <v>Tuberculosis respiratoria primaria, sin mención de confirmación bacteriológica o histológica</v>
          </cell>
        </row>
        <row r="78">
          <cell r="A78" t="str">
            <v>A16.8</v>
          </cell>
          <cell r="B78" t="str">
            <v>Otras tuberculosis respiratorias, sin mención de confirmación</v>
          </cell>
        </row>
        <row r="79">
          <cell r="A79" t="str">
            <v>A16.9</v>
          </cell>
          <cell r="B79" t="str">
            <v>Tuberculosis respiratoria no especificada, sin mención de confirmación bacteriológica o histológica</v>
          </cell>
        </row>
        <row r="80">
          <cell r="A80" t="str">
            <v>A17.0</v>
          </cell>
          <cell r="B80" t="str">
            <v>Meningitis tuberculosa (G01*)</v>
          </cell>
        </row>
        <row r="81">
          <cell r="A81" t="str">
            <v>A17.1</v>
          </cell>
          <cell r="B81" t="str">
            <v>Tuberculoma meníngeo (G07*)</v>
          </cell>
        </row>
        <row r="82">
          <cell r="A82" t="str">
            <v>A17.8</v>
          </cell>
          <cell r="B82" t="str">
            <v>Otras tuberculosis del sistema nervioso</v>
          </cell>
        </row>
        <row r="83">
          <cell r="A83" t="str">
            <v>A17.9</v>
          </cell>
          <cell r="B83" t="str">
            <v>Tuberculosis del sistema nervioso, no especificada (G99.8*)</v>
          </cell>
        </row>
        <row r="84">
          <cell r="A84" t="str">
            <v>A18.0</v>
          </cell>
          <cell r="B84" t="str">
            <v>Tuberculosis de huesos y articulaciones</v>
          </cell>
        </row>
        <row r="85">
          <cell r="A85" t="str">
            <v>A18.1</v>
          </cell>
          <cell r="B85" t="str">
            <v>Tuberculosis del aparato genitourinario</v>
          </cell>
        </row>
        <row r="86">
          <cell r="A86" t="str">
            <v>A18.2</v>
          </cell>
          <cell r="B86" t="str">
            <v>Linfadenopatía periférica tuberculosa</v>
          </cell>
        </row>
        <row r="87">
          <cell r="A87" t="str">
            <v>A18.3</v>
          </cell>
          <cell r="B87" t="str">
            <v>Tuberculosis de los intestinos, el peritoneo y los ganglios mesentéricos</v>
          </cell>
        </row>
        <row r="88">
          <cell r="A88" t="str">
            <v>A18.4</v>
          </cell>
          <cell r="B88" t="str">
            <v>Tuberculosis de la piel y el tejido subcutáneo</v>
          </cell>
        </row>
        <row r="89">
          <cell r="A89" t="str">
            <v>A18.5</v>
          </cell>
          <cell r="B89" t="str">
            <v>Tuberculosis del ojo</v>
          </cell>
        </row>
        <row r="90">
          <cell r="A90" t="str">
            <v>A18.6</v>
          </cell>
          <cell r="B90" t="str">
            <v>Tuberculosis del oído</v>
          </cell>
        </row>
        <row r="91">
          <cell r="A91" t="str">
            <v>A18.7</v>
          </cell>
          <cell r="B91" t="str">
            <v>Tuberculosis de glándulas suprarrenales (E35.1*)</v>
          </cell>
        </row>
        <row r="92">
          <cell r="A92" t="str">
            <v>A18.8</v>
          </cell>
          <cell r="B92" t="str">
            <v>Tuberculosis de otros órganos especificados</v>
          </cell>
        </row>
        <row r="93">
          <cell r="A93" t="str">
            <v>A19.0</v>
          </cell>
          <cell r="B93" t="str">
            <v>Tuberculosis miliar aguda de un solo sitio especificado</v>
          </cell>
        </row>
        <row r="94">
          <cell r="A94" t="str">
            <v>A19.1</v>
          </cell>
          <cell r="B94" t="str">
            <v>Tuberculosis miliar aguda de sitios múltiples</v>
          </cell>
        </row>
        <row r="95">
          <cell r="A95" t="str">
            <v>A19.2</v>
          </cell>
          <cell r="B95" t="str">
            <v>Tuberculosis miliar aguda, no especificada</v>
          </cell>
        </row>
        <row r="96">
          <cell r="A96" t="str">
            <v>A19.8</v>
          </cell>
          <cell r="B96" t="str">
            <v>Otras tuberculosis miliares</v>
          </cell>
        </row>
        <row r="97">
          <cell r="A97" t="str">
            <v>A19.9</v>
          </cell>
          <cell r="B97" t="str">
            <v>Tuberculosis miliar, sin otra especificación</v>
          </cell>
        </row>
        <row r="98">
          <cell r="A98" t="str">
            <v>A20.0</v>
          </cell>
          <cell r="B98" t="str">
            <v>Peste bubónica</v>
          </cell>
        </row>
        <row r="99">
          <cell r="A99" t="str">
            <v>A20.1</v>
          </cell>
          <cell r="B99" t="str">
            <v>Peste celulocutánea</v>
          </cell>
        </row>
        <row r="100">
          <cell r="A100" t="str">
            <v>A20.2</v>
          </cell>
          <cell r="B100" t="str">
            <v>Peste neumónica</v>
          </cell>
        </row>
        <row r="101">
          <cell r="A101" t="str">
            <v>A20.3</v>
          </cell>
          <cell r="B101" t="str">
            <v>Meningitis por peste</v>
          </cell>
        </row>
        <row r="102">
          <cell r="A102" t="str">
            <v>A20.7</v>
          </cell>
          <cell r="B102" t="str">
            <v>Peste septicémica</v>
          </cell>
        </row>
        <row r="103">
          <cell r="A103" t="str">
            <v>A20.8</v>
          </cell>
          <cell r="B103" t="str">
            <v>Otras formas de peste</v>
          </cell>
        </row>
        <row r="104">
          <cell r="A104" t="str">
            <v>A20.9</v>
          </cell>
          <cell r="B104" t="str">
            <v>Peste, no especificada</v>
          </cell>
        </row>
        <row r="105">
          <cell r="A105" t="str">
            <v>A21.0</v>
          </cell>
          <cell r="B105" t="str">
            <v>Tularemia ulceroglandular</v>
          </cell>
        </row>
        <row r="106">
          <cell r="A106" t="str">
            <v>A21.1</v>
          </cell>
          <cell r="B106" t="str">
            <v>Tularemia oculoglandular</v>
          </cell>
        </row>
        <row r="107">
          <cell r="A107" t="str">
            <v>A21.2</v>
          </cell>
          <cell r="B107" t="str">
            <v>Tularemia pulmonar</v>
          </cell>
        </row>
        <row r="108">
          <cell r="A108" t="str">
            <v>A21.3</v>
          </cell>
          <cell r="B108" t="str">
            <v>Tularemia gastrointestinal</v>
          </cell>
        </row>
        <row r="109">
          <cell r="A109" t="str">
            <v>A21.7</v>
          </cell>
          <cell r="B109" t="str">
            <v>Tularemia generalizada</v>
          </cell>
        </row>
        <row r="110">
          <cell r="A110" t="str">
            <v>A21.8</v>
          </cell>
          <cell r="B110" t="str">
            <v>Otras formas de tularemia</v>
          </cell>
        </row>
        <row r="111">
          <cell r="A111" t="str">
            <v>A21.9</v>
          </cell>
          <cell r="B111" t="str">
            <v>Tularemia, no especificada</v>
          </cell>
        </row>
        <row r="112">
          <cell r="A112" t="str">
            <v>A22.0</v>
          </cell>
          <cell r="B112" t="str">
            <v>Carbunco cutáneo</v>
          </cell>
        </row>
        <row r="113">
          <cell r="A113" t="str">
            <v>A22.1</v>
          </cell>
          <cell r="B113" t="str">
            <v>Carbunco pulmonar</v>
          </cell>
        </row>
        <row r="114">
          <cell r="A114" t="str">
            <v>A22.2</v>
          </cell>
          <cell r="B114" t="str">
            <v>Carbunco gastrointestinal</v>
          </cell>
        </row>
        <row r="115">
          <cell r="A115" t="str">
            <v>A22.7</v>
          </cell>
          <cell r="B115" t="str">
            <v>Carbunco septicémico</v>
          </cell>
        </row>
        <row r="116">
          <cell r="A116" t="str">
            <v>A22.8</v>
          </cell>
          <cell r="B116" t="str">
            <v>Otras formas de carbunco</v>
          </cell>
        </row>
        <row r="117">
          <cell r="A117" t="str">
            <v>A22.9</v>
          </cell>
          <cell r="B117" t="str">
            <v>Carbunco, no especificado</v>
          </cell>
        </row>
        <row r="118">
          <cell r="A118" t="str">
            <v>A23.0</v>
          </cell>
          <cell r="B118" t="str">
            <v>Brucelosis debida a Brucella melitensis</v>
          </cell>
        </row>
        <row r="119">
          <cell r="A119" t="str">
            <v>A23.1</v>
          </cell>
          <cell r="B119" t="str">
            <v>Brucelosis debida a Brucella abortus</v>
          </cell>
        </row>
        <row r="120">
          <cell r="A120" t="str">
            <v>A23.2</v>
          </cell>
          <cell r="B120" t="str">
            <v>Brucelosis debida a Brucella suis</v>
          </cell>
        </row>
        <row r="121">
          <cell r="A121" t="str">
            <v>A23.3</v>
          </cell>
          <cell r="B121" t="str">
            <v>Brucelosis debida a Brucella canis</v>
          </cell>
        </row>
        <row r="122">
          <cell r="A122" t="str">
            <v>A23.8</v>
          </cell>
          <cell r="B122" t="str">
            <v>Otras brucelosis</v>
          </cell>
        </row>
        <row r="123">
          <cell r="A123" t="str">
            <v>A23.9</v>
          </cell>
          <cell r="B123" t="str">
            <v>Brucelosis, no especificada</v>
          </cell>
        </row>
        <row r="124">
          <cell r="A124" t="str">
            <v>A24.0</v>
          </cell>
          <cell r="B124" t="str">
            <v>Muermo</v>
          </cell>
        </row>
        <row r="125">
          <cell r="A125" t="str">
            <v>A24.1</v>
          </cell>
          <cell r="B125" t="str">
            <v>Melioidosis aguda y fulminante</v>
          </cell>
        </row>
        <row r="126">
          <cell r="A126" t="str">
            <v>A24.2</v>
          </cell>
          <cell r="B126" t="str">
            <v>Melioidosis subaguda y crónica</v>
          </cell>
        </row>
        <row r="127">
          <cell r="A127" t="str">
            <v>A24.3</v>
          </cell>
          <cell r="B127" t="str">
            <v>Otras melioidosis</v>
          </cell>
        </row>
        <row r="128">
          <cell r="A128" t="str">
            <v>A24.4</v>
          </cell>
          <cell r="B128" t="str">
            <v>Melioidosis, no especificada</v>
          </cell>
        </row>
        <row r="129">
          <cell r="A129" t="str">
            <v>A25.0</v>
          </cell>
          <cell r="B129" t="str">
            <v>Espirilosis</v>
          </cell>
        </row>
        <row r="130">
          <cell r="A130" t="str">
            <v>A25.1</v>
          </cell>
          <cell r="B130" t="str">
            <v>Estreptobacilosis</v>
          </cell>
        </row>
        <row r="131">
          <cell r="A131" t="str">
            <v>A25.9</v>
          </cell>
          <cell r="B131" t="str">
            <v>Fiebre por mordedura de rata, no especificada</v>
          </cell>
        </row>
        <row r="132">
          <cell r="A132" t="str">
            <v>A26.0</v>
          </cell>
          <cell r="B132" t="str">
            <v>Erisipeloide cutáneo</v>
          </cell>
        </row>
        <row r="133">
          <cell r="A133" t="str">
            <v>A26.7</v>
          </cell>
          <cell r="B133" t="str">
            <v>Septicemia por Erysipelothrix</v>
          </cell>
        </row>
        <row r="134">
          <cell r="A134" t="str">
            <v>A26.8</v>
          </cell>
          <cell r="B134" t="str">
            <v>Otras formas de erisipeloide</v>
          </cell>
        </row>
        <row r="135">
          <cell r="A135" t="str">
            <v>A26.9</v>
          </cell>
          <cell r="B135" t="str">
            <v>Erisipeloide, no especificada</v>
          </cell>
        </row>
        <row r="136">
          <cell r="A136" t="str">
            <v>A27.0</v>
          </cell>
          <cell r="B136" t="str">
            <v>Leptospirosis icterohemorrágica</v>
          </cell>
        </row>
        <row r="137">
          <cell r="A137" t="str">
            <v>A27.8</v>
          </cell>
          <cell r="B137" t="str">
            <v>Otras formas de leptospirosis</v>
          </cell>
        </row>
        <row r="138">
          <cell r="A138" t="str">
            <v>A27.9</v>
          </cell>
          <cell r="B138" t="str">
            <v>Leptospirosis, no especificada</v>
          </cell>
        </row>
        <row r="139">
          <cell r="A139" t="str">
            <v>A28.0</v>
          </cell>
          <cell r="B139" t="str">
            <v>Pasteurelosis</v>
          </cell>
        </row>
        <row r="140">
          <cell r="A140" t="str">
            <v>A28.1</v>
          </cell>
          <cell r="B140" t="str">
            <v>Enfermedad por rasguño de gato</v>
          </cell>
        </row>
        <row r="141">
          <cell r="A141" t="str">
            <v>A28.2</v>
          </cell>
          <cell r="B141" t="str">
            <v>Yersiniosis extraintestinal</v>
          </cell>
        </row>
        <row r="142">
          <cell r="A142" t="str">
            <v>A28.8</v>
          </cell>
          <cell r="B142" t="str">
            <v>Otras enfermedades zoonóticas bacterianas especificadas, no clasificadas en otra parte</v>
          </cell>
        </row>
        <row r="143">
          <cell r="A143" t="str">
            <v>A28.9</v>
          </cell>
          <cell r="B143" t="str">
            <v>Enfermedad zoonótica bacteriana, sin otra especificación</v>
          </cell>
        </row>
        <row r="144">
          <cell r="A144" t="str">
            <v>A30.0</v>
          </cell>
          <cell r="B144" t="str">
            <v>Lepra indeterminada</v>
          </cell>
        </row>
        <row r="145">
          <cell r="A145" t="str">
            <v>A30.1</v>
          </cell>
          <cell r="B145" t="str">
            <v>Lepra tuberculoide</v>
          </cell>
        </row>
        <row r="146">
          <cell r="A146" t="str">
            <v>A30.2</v>
          </cell>
          <cell r="B146" t="str">
            <v>Lepra tuberculoide limítrofe</v>
          </cell>
        </row>
        <row r="147">
          <cell r="A147" t="str">
            <v>A30.3</v>
          </cell>
          <cell r="B147" t="str">
            <v>Lepra limítrofe</v>
          </cell>
        </row>
        <row r="148">
          <cell r="A148" t="str">
            <v>A30.4</v>
          </cell>
          <cell r="B148" t="str">
            <v>Lepra lepromatosa limítrofe</v>
          </cell>
        </row>
        <row r="149">
          <cell r="A149" t="str">
            <v>A30.5</v>
          </cell>
          <cell r="B149" t="str">
            <v>Lepra lepromatosa</v>
          </cell>
        </row>
        <row r="150">
          <cell r="A150" t="str">
            <v>A30.8</v>
          </cell>
          <cell r="B150" t="str">
            <v>Otras formas de lepra</v>
          </cell>
        </row>
        <row r="151">
          <cell r="A151" t="str">
            <v>A30.9</v>
          </cell>
          <cell r="B151" t="str">
            <v>Lepra, no especificada</v>
          </cell>
        </row>
        <row r="152">
          <cell r="A152" t="str">
            <v>A31.0</v>
          </cell>
          <cell r="B152" t="str">
            <v>Infecciones por micobacterias pulmonares</v>
          </cell>
        </row>
        <row r="153">
          <cell r="A153" t="str">
            <v>A31.1</v>
          </cell>
          <cell r="B153" t="str">
            <v>Infección cutánea por micobacterias</v>
          </cell>
        </row>
        <row r="154">
          <cell r="A154" t="str">
            <v>A31.8</v>
          </cell>
          <cell r="B154" t="str">
            <v>Otras infecciones por micobacterias</v>
          </cell>
        </row>
        <row r="155">
          <cell r="A155" t="str">
            <v>A31.9</v>
          </cell>
          <cell r="B155" t="str">
            <v>Infección por micobacteria, no especificada</v>
          </cell>
        </row>
        <row r="156">
          <cell r="A156" t="str">
            <v>A32.0</v>
          </cell>
          <cell r="B156" t="str">
            <v>Listeriosis cutánea</v>
          </cell>
        </row>
        <row r="157">
          <cell r="A157" t="str">
            <v>A32.1</v>
          </cell>
          <cell r="B157" t="str">
            <v>Meningitis y meningoencefalitis listeriana</v>
          </cell>
        </row>
        <row r="158">
          <cell r="A158" t="str">
            <v>A32.7</v>
          </cell>
          <cell r="B158" t="str">
            <v>Septicemia listeriana</v>
          </cell>
        </row>
        <row r="159">
          <cell r="A159" t="str">
            <v>A32.8</v>
          </cell>
          <cell r="B159" t="str">
            <v>Otras formas de listeriosis</v>
          </cell>
        </row>
        <row r="160">
          <cell r="A160" t="str">
            <v>A32.9</v>
          </cell>
          <cell r="B160" t="str">
            <v>Listeriosis, no especificada</v>
          </cell>
        </row>
        <row r="161">
          <cell r="A161" t="str">
            <v>A33.X</v>
          </cell>
          <cell r="B161" t="str">
            <v>Tétanos neonatal</v>
          </cell>
        </row>
        <row r="162">
          <cell r="A162" t="str">
            <v>A34.X</v>
          </cell>
          <cell r="B162" t="str">
            <v>Tétanos obstétrico</v>
          </cell>
        </row>
        <row r="163">
          <cell r="A163" t="str">
            <v>A35.X</v>
          </cell>
          <cell r="B163" t="str">
            <v>Otros tétanos</v>
          </cell>
        </row>
        <row r="164">
          <cell r="A164" t="str">
            <v>A36.0</v>
          </cell>
          <cell r="B164" t="str">
            <v>Difteria faríngea</v>
          </cell>
        </row>
        <row r="165">
          <cell r="A165" t="str">
            <v>A36.1</v>
          </cell>
          <cell r="B165" t="str">
            <v>Difteria nasofaríngea</v>
          </cell>
        </row>
        <row r="166">
          <cell r="A166" t="str">
            <v>A36.2</v>
          </cell>
          <cell r="B166" t="str">
            <v>Difteria laríngea</v>
          </cell>
        </row>
        <row r="167">
          <cell r="A167" t="str">
            <v>A36.3</v>
          </cell>
          <cell r="B167" t="str">
            <v>Difteria cutánea</v>
          </cell>
        </row>
        <row r="168">
          <cell r="A168" t="str">
            <v>A36.8</v>
          </cell>
          <cell r="B168" t="str">
            <v>Otras difterias</v>
          </cell>
        </row>
        <row r="169">
          <cell r="A169" t="str">
            <v>A36.9</v>
          </cell>
          <cell r="B169" t="str">
            <v>Difteria, no especificada</v>
          </cell>
        </row>
        <row r="170">
          <cell r="A170" t="str">
            <v>A37.0</v>
          </cell>
          <cell r="B170" t="str">
            <v>Tos ferina debida a Bordetella pertussis</v>
          </cell>
        </row>
        <row r="171">
          <cell r="A171" t="str">
            <v>A37.1</v>
          </cell>
          <cell r="B171" t="str">
            <v>Tos ferina debida a Bordetella parapertussis</v>
          </cell>
        </row>
        <row r="172">
          <cell r="A172" t="str">
            <v>A37.8</v>
          </cell>
          <cell r="B172" t="str">
            <v>Tos ferina debida a otras especies de Bordetella</v>
          </cell>
        </row>
        <row r="173">
          <cell r="A173" t="str">
            <v>A37.9</v>
          </cell>
          <cell r="B173" t="str">
            <v>Tos ferina, no especificada</v>
          </cell>
        </row>
        <row r="174">
          <cell r="A174" t="str">
            <v>A38.X</v>
          </cell>
          <cell r="B174" t="str">
            <v>Escarlatina</v>
          </cell>
        </row>
        <row r="175">
          <cell r="A175" t="str">
            <v>A39.0</v>
          </cell>
          <cell r="B175" t="str">
            <v>Meningitis meningocócica (G01*)</v>
          </cell>
        </row>
        <row r="176">
          <cell r="A176" t="str">
            <v>A39.1</v>
          </cell>
          <cell r="B176" t="str">
            <v>Síndrome de Waterhouse-Friderichsen (E35.1*)</v>
          </cell>
        </row>
        <row r="177">
          <cell r="A177" t="str">
            <v>A39.2</v>
          </cell>
          <cell r="B177" t="str">
            <v>Meningococemia aguda</v>
          </cell>
        </row>
        <row r="178">
          <cell r="A178" t="str">
            <v>A39.3</v>
          </cell>
          <cell r="B178" t="str">
            <v>Meningococemia crónica</v>
          </cell>
        </row>
        <row r="179">
          <cell r="A179" t="str">
            <v>A39.4</v>
          </cell>
          <cell r="B179" t="str">
            <v>Meningococemia, no especificada</v>
          </cell>
        </row>
        <row r="180">
          <cell r="A180" t="str">
            <v>A39.5</v>
          </cell>
          <cell r="B180" t="str">
            <v>Enfermedad cardíaca debida a meningococo</v>
          </cell>
        </row>
        <row r="181">
          <cell r="A181" t="str">
            <v>A39.8</v>
          </cell>
          <cell r="B181" t="str">
            <v>Otras infecciones meningocócicas:</v>
          </cell>
        </row>
        <row r="182">
          <cell r="A182" t="str">
            <v>A39.9</v>
          </cell>
          <cell r="B182" t="str">
            <v>Infección meningocócica, no especificada</v>
          </cell>
        </row>
        <row r="183">
          <cell r="A183" t="str">
            <v>A40.0</v>
          </cell>
          <cell r="B183" t="str">
            <v>Septicemia debida a estreptococo, grupo A</v>
          </cell>
        </row>
        <row r="184">
          <cell r="A184" t="str">
            <v>A40.1</v>
          </cell>
          <cell r="B184" t="str">
            <v>Septicemia debida a estreptococo, grupo B</v>
          </cell>
        </row>
        <row r="185">
          <cell r="A185" t="str">
            <v>A40.2</v>
          </cell>
          <cell r="B185" t="str">
            <v>Septicemia debida a estreptococo, grupo D</v>
          </cell>
        </row>
        <row r="186">
          <cell r="A186" t="str">
            <v>A40.3</v>
          </cell>
          <cell r="B186" t="str">
            <v>Septicemia debida a Streptococcus pneumoniae</v>
          </cell>
        </row>
        <row r="187">
          <cell r="A187" t="str">
            <v>A40.8</v>
          </cell>
          <cell r="B187" t="str">
            <v>Otras septicemias estreptocócicas</v>
          </cell>
        </row>
        <row r="188">
          <cell r="A188" t="str">
            <v>A40.9</v>
          </cell>
          <cell r="B188" t="str">
            <v>Septicemia estreptocócica, no especificada</v>
          </cell>
        </row>
        <row r="189">
          <cell r="A189" t="str">
            <v>A41.0</v>
          </cell>
          <cell r="B189" t="str">
            <v>Septicemia debida a Staphylococcus aureus</v>
          </cell>
        </row>
        <row r="190">
          <cell r="A190" t="str">
            <v>A41.1</v>
          </cell>
          <cell r="B190" t="str">
            <v>Septicemia debida a otro estafilococo especificado</v>
          </cell>
        </row>
        <row r="191">
          <cell r="A191" t="str">
            <v>A41.2</v>
          </cell>
          <cell r="B191" t="str">
            <v>Septicemia debida a estafilococo no especificado</v>
          </cell>
        </row>
        <row r="192">
          <cell r="A192" t="str">
            <v>A41.3</v>
          </cell>
          <cell r="B192" t="str">
            <v>Septicemia debida a Haemophilus influenzae</v>
          </cell>
        </row>
        <row r="193">
          <cell r="A193" t="str">
            <v>A41.4</v>
          </cell>
          <cell r="B193" t="str">
            <v>Septicemia debida a anaerobios</v>
          </cell>
        </row>
        <row r="194">
          <cell r="A194" t="str">
            <v>A41.5</v>
          </cell>
          <cell r="B194" t="str">
            <v>Septicemia debida a otros organismos gramnegativos</v>
          </cell>
        </row>
        <row r="195">
          <cell r="A195" t="str">
            <v>A41.8</v>
          </cell>
          <cell r="B195" t="str">
            <v>Otras septicemias especificadas</v>
          </cell>
        </row>
        <row r="196">
          <cell r="A196" t="str">
            <v>A41.9</v>
          </cell>
          <cell r="B196" t="str">
            <v>Septicemia, no especificada</v>
          </cell>
        </row>
        <row r="197">
          <cell r="A197" t="str">
            <v>A42.0</v>
          </cell>
          <cell r="B197" t="str">
            <v>Actinomicosis pulmonar</v>
          </cell>
        </row>
        <row r="198">
          <cell r="A198" t="str">
            <v>A42.1</v>
          </cell>
          <cell r="B198" t="str">
            <v>Actinomicosis abdominal</v>
          </cell>
        </row>
        <row r="199">
          <cell r="A199" t="str">
            <v>A42.2</v>
          </cell>
          <cell r="B199" t="str">
            <v>Actinomicosis cervicofacial</v>
          </cell>
        </row>
        <row r="200">
          <cell r="A200" t="str">
            <v>A42.7</v>
          </cell>
          <cell r="B200" t="str">
            <v>Septicemia actinomicótica</v>
          </cell>
        </row>
        <row r="201">
          <cell r="A201" t="str">
            <v>A42.8</v>
          </cell>
          <cell r="B201" t="str">
            <v>Otras formas de actinomicosis</v>
          </cell>
        </row>
        <row r="202">
          <cell r="A202" t="str">
            <v>A42.9</v>
          </cell>
          <cell r="B202" t="str">
            <v>Actinomicosis, sin otra especificación</v>
          </cell>
        </row>
        <row r="203">
          <cell r="A203" t="str">
            <v>A43.0</v>
          </cell>
          <cell r="B203" t="str">
            <v>Nocardiosis pulmonar</v>
          </cell>
        </row>
        <row r="204">
          <cell r="A204" t="str">
            <v>A43.1</v>
          </cell>
          <cell r="B204" t="str">
            <v>Nocardiosis cutánea</v>
          </cell>
        </row>
        <row r="205">
          <cell r="A205" t="str">
            <v>A43.8</v>
          </cell>
          <cell r="B205" t="str">
            <v>Otras formas de nocardiosis</v>
          </cell>
        </row>
        <row r="206">
          <cell r="A206" t="str">
            <v>A43.9</v>
          </cell>
          <cell r="B206" t="str">
            <v>Nocardiosis, no especificada</v>
          </cell>
        </row>
        <row r="207">
          <cell r="A207" t="str">
            <v>A44.0</v>
          </cell>
          <cell r="B207" t="str">
            <v>Bartonelosis sistémica</v>
          </cell>
        </row>
        <row r="208">
          <cell r="A208" t="str">
            <v>A44.1</v>
          </cell>
          <cell r="B208" t="str">
            <v>Bartonelosis cutánea y mucocutánea</v>
          </cell>
        </row>
        <row r="209">
          <cell r="A209" t="str">
            <v>A44.8</v>
          </cell>
          <cell r="B209" t="str">
            <v>Otras formas de bartonelosis</v>
          </cell>
        </row>
        <row r="210">
          <cell r="A210" t="str">
            <v>A44.9</v>
          </cell>
          <cell r="B210" t="str">
            <v>Bartonelosis, no especificada</v>
          </cell>
        </row>
        <row r="211">
          <cell r="A211" t="str">
            <v>A46.X</v>
          </cell>
          <cell r="B211" t="str">
            <v>Erisipela</v>
          </cell>
        </row>
        <row r="212">
          <cell r="A212" t="str">
            <v>A48.8</v>
          </cell>
          <cell r="B212" t="str">
            <v>Otras enfermedades bacterianas, no clasificadas en otra parte</v>
          </cell>
        </row>
        <row r="213">
          <cell r="A213" t="str">
            <v>A48.0</v>
          </cell>
          <cell r="B213" t="str">
            <v>Gangrena gaseosa</v>
          </cell>
        </row>
        <row r="214">
          <cell r="A214" t="str">
            <v>A48.1</v>
          </cell>
          <cell r="B214" t="str">
            <v>Enfermedad de los legionarios</v>
          </cell>
        </row>
        <row r="215">
          <cell r="A215" t="str">
            <v>A48.2</v>
          </cell>
          <cell r="B215" t="str">
            <v>Enfermedad de los legionarios no neumónica [fiebre de Pontiac]</v>
          </cell>
        </row>
        <row r="216">
          <cell r="A216" t="str">
            <v>A48.3</v>
          </cell>
          <cell r="B216" t="str">
            <v>Síndrome del choque tóxico</v>
          </cell>
        </row>
        <row r="217">
          <cell r="A217" t="str">
            <v>A48.4</v>
          </cell>
          <cell r="B217" t="str">
            <v>Fiebre purpúrica brasileña</v>
          </cell>
        </row>
        <row r="218">
          <cell r="A218" t="str">
            <v>A48.8</v>
          </cell>
          <cell r="B218" t="str">
            <v>Otras enfermedades bacterianas especificadas</v>
          </cell>
        </row>
        <row r="219">
          <cell r="A219" t="str">
            <v>A49.0</v>
          </cell>
          <cell r="B219" t="str">
            <v>Infección estafilocócica, sin otra especificación</v>
          </cell>
        </row>
        <row r="220">
          <cell r="A220" t="str">
            <v>A49.1</v>
          </cell>
          <cell r="B220" t="str">
            <v>Infección estreptocócica, sin otra especificación</v>
          </cell>
        </row>
        <row r="221">
          <cell r="A221" t="str">
            <v>A49.2</v>
          </cell>
          <cell r="B221" t="str">
            <v>Infección por Haemophilus influenzae, sin otra especificación</v>
          </cell>
        </row>
        <row r="222">
          <cell r="A222" t="str">
            <v>A49.3</v>
          </cell>
          <cell r="B222" t="str">
            <v>Infección por micoplasma, sin otra especificación</v>
          </cell>
        </row>
        <row r="223">
          <cell r="A223" t="str">
            <v>A49.8</v>
          </cell>
          <cell r="B223" t="str">
            <v>Otras infecciones bacterianas de sitio no especificado</v>
          </cell>
        </row>
        <row r="224">
          <cell r="A224" t="str">
            <v>A49.9</v>
          </cell>
          <cell r="B224" t="str">
            <v>Infección bacteriana, no especificada</v>
          </cell>
        </row>
        <row r="225">
          <cell r="A225" t="str">
            <v>A50.0</v>
          </cell>
          <cell r="B225" t="str">
            <v>Sífilis congénita precoz, sintomática</v>
          </cell>
        </row>
        <row r="226">
          <cell r="A226" t="str">
            <v>A50.1</v>
          </cell>
          <cell r="B226" t="str">
            <v>Sífilis congénita precoz, latente</v>
          </cell>
        </row>
        <row r="227">
          <cell r="A227" t="str">
            <v>A50.2</v>
          </cell>
          <cell r="B227" t="str">
            <v>Sífilis congénita precoz, sin otra especificación</v>
          </cell>
        </row>
        <row r="228">
          <cell r="A228" t="str">
            <v>A50.3</v>
          </cell>
          <cell r="B228" t="str">
            <v>Oculopatía sifilítica congénita tardía</v>
          </cell>
        </row>
        <row r="229">
          <cell r="A229" t="str">
            <v>A50.4</v>
          </cell>
          <cell r="B229" t="str">
            <v>Neurosífilis congénita tardía [neurosífilis juvenil]</v>
          </cell>
        </row>
        <row r="230">
          <cell r="A230" t="str">
            <v>A50.5</v>
          </cell>
          <cell r="B230" t="str">
            <v>Otras formas de sífilis congénita tardía, sintomática</v>
          </cell>
        </row>
        <row r="231">
          <cell r="A231" t="str">
            <v>A50.6</v>
          </cell>
          <cell r="B231" t="str">
            <v>Sífilis congénita tardía, latente</v>
          </cell>
        </row>
        <row r="232">
          <cell r="A232" t="str">
            <v>A50.7</v>
          </cell>
          <cell r="B232" t="str">
            <v>Sífilis congénita tardía, sin otra especificación</v>
          </cell>
        </row>
        <row r="233">
          <cell r="A233" t="str">
            <v>A50.9</v>
          </cell>
          <cell r="B233" t="str">
            <v>Sífilis congénita, sin otra especificación</v>
          </cell>
        </row>
        <row r="234">
          <cell r="A234" t="str">
            <v>A51.0</v>
          </cell>
          <cell r="B234" t="str">
            <v>Sífilis genital primaria</v>
          </cell>
        </row>
        <row r="235">
          <cell r="A235" t="str">
            <v>A51.1</v>
          </cell>
          <cell r="B235" t="str">
            <v>Sífilis primaria anal</v>
          </cell>
        </row>
        <row r="236">
          <cell r="A236" t="str">
            <v>A51.2</v>
          </cell>
          <cell r="B236" t="str">
            <v>Sífilis primaria en otros sitios</v>
          </cell>
        </row>
        <row r="237">
          <cell r="A237" t="str">
            <v>A51.3</v>
          </cell>
          <cell r="B237" t="str">
            <v>Sífilis secundaria de piel y membranas mucosas</v>
          </cell>
        </row>
        <row r="238">
          <cell r="A238" t="str">
            <v>A51.4</v>
          </cell>
          <cell r="B238" t="str">
            <v>Otras sífilis secundarias</v>
          </cell>
        </row>
        <row r="239">
          <cell r="A239" t="str">
            <v>A51.5</v>
          </cell>
          <cell r="B239" t="str">
            <v>Sífilis precoz, latente</v>
          </cell>
        </row>
        <row r="240">
          <cell r="A240" t="str">
            <v>A51.9</v>
          </cell>
          <cell r="B240" t="str">
            <v>Sífilis precoz, sin otra especificación</v>
          </cell>
        </row>
        <row r="241">
          <cell r="A241" t="str">
            <v>A52</v>
          </cell>
          <cell r="B241" t="str">
            <v>Sífilis tardía</v>
          </cell>
        </row>
        <row r="242">
          <cell r="A242" t="str">
            <v>A52.0</v>
          </cell>
          <cell r="B242" t="str">
            <v>Sífilis cardiovascular</v>
          </cell>
        </row>
        <row r="243">
          <cell r="A243" t="str">
            <v>A52.1</v>
          </cell>
          <cell r="B243" t="str">
            <v>Neurosífilis sintomática</v>
          </cell>
        </row>
        <row r="244">
          <cell r="A244" t="str">
            <v>A52.2</v>
          </cell>
          <cell r="B244" t="str">
            <v>Neurosífilis asintomática</v>
          </cell>
        </row>
        <row r="245">
          <cell r="A245" t="str">
            <v>A52.3</v>
          </cell>
          <cell r="B245" t="str">
            <v>Neurosífilis no especificada</v>
          </cell>
        </row>
        <row r="246">
          <cell r="A246" t="str">
            <v>A52.7</v>
          </cell>
          <cell r="B246" t="str">
            <v>Otras sífilis tardías sintomáticas</v>
          </cell>
        </row>
        <row r="247">
          <cell r="A247" t="str">
            <v>A52.8</v>
          </cell>
          <cell r="B247" t="str">
            <v>Sífilis tardía, latente</v>
          </cell>
        </row>
        <row r="248">
          <cell r="A248" t="str">
            <v>A52.9</v>
          </cell>
          <cell r="B248" t="str">
            <v>Sífilis tardía, no especificada</v>
          </cell>
        </row>
        <row r="249">
          <cell r="A249" t="str">
            <v>A53</v>
          </cell>
          <cell r="B249" t="str">
            <v>Otras sífilis y las no especificadas</v>
          </cell>
        </row>
        <row r="250">
          <cell r="A250" t="str">
            <v>A53.0</v>
          </cell>
          <cell r="B250" t="str">
            <v>Sífilis latente, no especificada como precoz o tardía</v>
          </cell>
        </row>
        <row r="251">
          <cell r="A251" t="str">
            <v>A53.9</v>
          </cell>
          <cell r="B251" t="str">
            <v>Sífilis, no especificada</v>
          </cell>
        </row>
        <row r="252">
          <cell r="A252" t="str">
            <v>A54</v>
          </cell>
          <cell r="B252" t="str">
            <v>Infección gonocócica</v>
          </cell>
        </row>
        <row r="253">
          <cell r="A253" t="str">
            <v>A54.0</v>
          </cell>
          <cell r="B253" t="str">
            <v>Infección gonocócica del tracto genitourinario inferior sin absceso periuretral o de glándula accesoria</v>
          </cell>
        </row>
        <row r="254">
          <cell r="A254" t="str">
            <v>A54.1</v>
          </cell>
          <cell r="B254" t="str">
            <v>Infección gonocócica del tracto genitourinario inferior con absceso periuretral y de glándulas accesorias</v>
          </cell>
        </row>
        <row r="255">
          <cell r="A255" t="str">
            <v>A54.2</v>
          </cell>
          <cell r="B255" t="str">
            <v>Pelviperitonitis gonocócica y otras infecciones gonocócicas genitourinarias</v>
          </cell>
        </row>
        <row r="256">
          <cell r="A256" t="str">
            <v>A54.3</v>
          </cell>
          <cell r="B256" t="str">
            <v>Infección gonocócica del ojo</v>
          </cell>
        </row>
        <row r="257">
          <cell r="A257" t="str">
            <v>A54.4</v>
          </cell>
          <cell r="B257" t="str">
            <v>Infección gonocócica del sistema osteomuscular</v>
          </cell>
        </row>
        <row r="258">
          <cell r="A258" t="str">
            <v>A54.5</v>
          </cell>
          <cell r="B258" t="str">
            <v>Faringitis gonocócica</v>
          </cell>
        </row>
        <row r="259">
          <cell r="A259" t="str">
            <v>A54.6</v>
          </cell>
          <cell r="B259" t="str">
            <v>Infección gonocócica del ano y del recto</v>
          </cell>
        </row>
        <row r="260">
          <cell r="A260" t="str">
            <v>A54.8</v>
          </cell>
          <cell r="B260" t="str">
            <v>Otras infecciones gonocócicas</v>
          </cell>
        </row>
        <row r="261">
          <cell r="A261" t="str">
            <v>A54.9</v>
          </cell>
          <cell r="B261" t="str">
            <v>Infección gonocócica, no especificada</v>
          </cell>
        </row>
        <row r="262">
          <cell r="A262" t="str">
            <v>A55.X</v>
          </cell>
          <cell r="B262" t="str">
            <v>Linfogranuloma (venéreo) por clamidias</v>
          </cell>
        </row>
        <row r="263">
          <cell r="A263" t="str">
            <v>A56</v>
          </cell>
          <cell r="B263" t="str">
            <v>Otras enfermedades de transmisión sexual debidas a clamidias</v>
          </cell>
        </row>
        <row r="264">
          <cell r="A264" t="str">
            <v>A56.0</v>
          </cell>
          <cell r="B264" t="str">
            <v>Infección del tracto genitourinario inferior debida a clamidias</v>
          </cell>
        </row>
        <row r="265">
          <cell r="A265" t="str">
            <v>A56.1</v>
          </cell>
          <cell r="B265" t="str">
            <v>Infección del pelviperitoneo y otros órganos genitourinarios debida a clamidias</v>
          </cell>
        </row>
        <row r="266">
          <cell r="A266" t="str">
            <v>A56.2</v>
          </cell>
          <cell r="B266" t="str">
            <v>Infecciones del tracto genitourinario debidas a clamidias, sin otra especificación</v>
          </cell>
        </row>
        <row r="267">
          <cell r="A267" t="str">
            <v>A56.3</v>
          </cell>
          <cell r="B267" t="str">
            <v>Infección del ano y del recto debida a clamidias</v>
          </cell>
        </row>
        <row r="268">
          <cell r="A268" t="str">
            <v>A56.4</v>
          </cell>
          <cell r="B268" t="str">
            <v>Infección de faringe debida a clamidias</v>
          </cell>
        </row>
        <row r="269">
          <cell r="A269" t="str">
            <v>A56.8</v>
          </cell>
          <cell r="B269" t="str">
            <v>Infección de transmisión sexual de otros sitios debida a clamidias</v>
          </cell>
        </row>
        <row r="270">
          <cell r="A270" t="str">
            <v>A57.X</v>
          </cell>
          <cell r="B270" t="str">
            <v>Chancro blando</v>
          </cell>
        </row>
        <row r="271">
          <cell r="A271" t="str">
            <v>A58.X</v>
          </cell>
          <cell r="B271" t="str">
            <v>Granuloma inguinal</v>
          </cell>
        </row>
        <row r="272">
          <cell r="A272" t="str">
            <v>A59</v>
          </cell>
          <cell r="B272" t="str">
            <v>Tricomoniasis</v>
          </cell>
        </row>
        <row r="273">
          <cell r="A273" t="str">
            <v>A59.0</v>
          </cell>
          <cell r="B273" t="str">
            <v>Tricomoniasis urogenital</v>
          </cell>
        </row>
        <row r="274">
          <cell r="A274" t="str">
            <v>A59.8</v>
          </cell>
          <cell r="B274" t="str">
            <v>Tricomoniasis de otros sitios</v>
          </cell>
        </row>
        <row r="275">
          <cell r="A275" t="str">
            <v>A59.9</v>
          </cell>
          <cell r="B275" t="str">
            <v>Tricomoniasis, no especificada</v>
          </cell>
        </row>
        <row r="276">
          <cell r="A276" t="str">
            <v>A60</v>
          </cell>
          <cell r="B276" t="str">
            <v>Infección anogenital debida a virus del herpes [herpes simple]</v>
          </cell>
        </row>
        <row r="277">
          <cell r="A277" t="str">
            <v>A60.0</v>
          </cell>
          <cell r="B277" t="str">
            <v>Infección de genitales y trayecto urogenital debida a virus del herpes [herpes simple]</v>
          </cell>
        </row>
        <row r="278">
          <cell r="A278" t="str">
            <v>A60.1</v>
          </cell>
          <cell r="B278" t="str">
            <v>Infección de la piel perianal y recto por virus del herpes simple</v>
          </cell>
        </row>
        <row r="279">
          <cell r="A279" t="str">
            <v>A60.9</v>
          </cell>
          <cell r="B279" t="str">
            <v>Infección anogenital por virus del herpes simple, sin otra especificación</v>
          </cell>
        </row>
        <row r="280">
          <cell r="A280" t="str">
            <v>A63</v>
          </cell>
          <cell r="B280" t="str">
            <v>Otras enfermedades de transmisión predominantemente sexual, no clasificadas en otra parte</v>
          </cell>
        </row>
        <row r="281">
          <cell r="A281" t="str">
            <v>A63.0</v>
          </cell>
          <cell r="B281" t="str">
            <v>Verrugas (venéreas) anogenitales</v>
          </cell>
        </row>
        <row r="282">
          <cell r="A282" t="str">
            <v>A63.8</v>
          </cell>
          <cell r="B282" t="str">
            <v>Otras enfermedades de transmisión predominantemente sexual, especificadas</v>
          </cell>
        </row>
        <row r="283">
          <cell r="A283" t="str">
            <v>A64.X</v>
          </cell>
          <cell r="B283" t="str">
            <v>Enfermedad de transmisión sexual no especificada</v>
          </cell>
        </row>
        <row r="284">
          <cell r="A284" t="str">
            <v>A65.X</v>
          </cell>
          <cell r="B284" t="str">
            <v>Sífilis no venérea</v>
          </cell>
        </row>
        <row r="285">
          <cell r="A285" t="str">
            <v>A66</v>
          </cell>
          <cell r="B285" t="str">
            <v>Frambesia</v>
          </cell>
        </row>
        <row r="286">
          <cell r="A286" t="str">
            <v>A66.0</v>
          </cell>
          <cell r="B286" t="str">
            <v>Lesiones iniciales de frambesia</v>
          </cell>
        </row>
        <row r="287">
          <cell r="A287" t="str">
            <v>A66.1</v>
          </cell>
          <cell r="B287" t="str">
            <v>Lesiones papilomatosas múltiples y frambesia con paso de cangrejo</v>
          </cell>
        </row>
        <row r="288">
          <cell r="A288" t="str">
            <v>A66.2</v>
          </cell>
          <cell r="B288" t="str">
            <v>Otras lesiones precoces de la piel en la frambesia</v>
          </cell>
        </row>
        <row r="289">
          <cell r="A289" t="str">
            <v>A66.3</v>
          </cell>
          <cell r="B289" t="str">
            <v>Hiperqueratosis de frambesia</v>
          </cell>
        </row>
        <row r="290">
          <cell r="A290" t="str">
            <v>A66.4</v>
          </cell>
          <cell r="B290" t="str">
            <v>Goma y úlceras de frambesia</v>
          </cell>
        </row>
        <row r="291">
          <cell r="A291" t="str">
            <v>A66.5</v>
          </cell>
          <cell r="B291" t="str">
            <v>Gangosa</v>
          </cell>
        </row>
        <row r="292">
          <cell r="A292" t="str">
            <v>A66.6</v>
          </cell>
          <cell r="B292" t="str">
            <v>Lesiones frambésicas de los huesos y de las articulaciones</v>
          </cell>
        </row>
        <row r="293">
          <cell r="A293" t="str">
            <v>A66.7</v>
          </cell>
          <cell r="B293" t="str">
            <v>Otras manifestaciones de frambesia</v>
          </cell>
        </row>
        <row r="294">
          <cell r="A294" t="str">
            <v>A66.8</v>
          </cell>
          <cell r="B294" t="str">
            <v>Frambesia latente</v>
          </cell>
        </row>
        <row r="295">
          <cell r="A295" t="str">
            <v>A66.9</v>
          </cell>
          <cell r="B295" t="str">
            <v>Frambesia, no especificada</v>
          </cell>
        </row>
        <row r="296">
          <cell r="A296" t="str">
            <v>A67</v>
          </cell>
          <cell r="B296" t="str">
            <v>Pinta [carate]</v>
          </cell>
        </row>
        <row r="297">
          <cell r="A297" t="str">
            <v>A67.0</v>
          </cell>
          <cell r="B297" t="str">
            <v>Lesiones primarias de la pinta</v>
          </cell>
        </row>
        <row r="298">
          <cell r="A298" t="str">
            <v>A67.1</v>
          </cell>
          <cell r="B298" t="str">
            <v>Lesiones intermedias de la pinta</v>
          </cell>
        </row>
        <row r="299">
          <cell r="A299" t="str">
            <v>A67.2</v>
          </cell>
          <cell r="B299" t="str">
            <v>Lesiones tardías de la pinta</v>
          </cell>
        </row>
        <row r="300">
          <cell r="A300" t="str">
            <v>A67.3</v>
          </cell>
          <cell r="B300" t="str">
            <v>Lesiones mixtas de la pinta</v>
          </cell>
        </row>
        <row r="301">
          <cell r="A301" t="str">
            <v>A67.9</v>
          </cell>
          <cell r="B301" t="str">
            <v>Pinta, no especificada</v>
          </cell>
        </row>
        <row r="302">
          <cell r="A302" t="str">
            <v>A68</v>
          </cell>
          <cell r="B302" t="str">
            <v>Fiebres recurrentes</v>
          </cell>
        </row>
        <row r="303">
          <cell r="A303" t="str">
            <v>A68.0</v>
          </cell>
          <cell r="B303" t="str">
            <v>Fiebre recurrente transmitida por piojos</v>
          </cell>
        </row>
        <row r="304">
          <cell r="A304" t="str">
            <v>A68.1</v>
          </cell>
          <cell r="B304" t="str">
            <v>Fiebre recurrente transmitida por garrapatas</v>
          </cell>
        </row>
        <row r="305">
          <cell r="A305" t="str">
            <v>A68.9</v>
          </cell>
          <cell r="B305" t="str">
            <v>Fiebre recurrente, no especificada</v>
          </cell>
        </row>
        <row r="306">
          <cell r="A306" t="str">
            <v>A69</v>
          </cell>
          <cell r="B306" t="str">
            <v>Otras infecciones causadas por espiroquetas</v>
          </cell>
        </row>
        <row r="307">
          <cell r="A307" t="str">
            <v>A69.0</v>
          </cell>
          <cell r="B307" t="str">
            <v>Estomatitis ulcerativa necrotizante</v>
          </cell>
        </row>
        <row r="308">
          <cell r="A308" t="str">
            <v>A69.1</v>
          </cell>
          <cell r="B308" t="str">
            <v>Otras infecciones de Vincent</v>
          </cell>
        </row>
        <row r="309">
          <cell r="A309" t="str">
            <v>A69.2</v>
          </cell>
          <cell r="B309" t="str">
            <v>Enfermedad de Lyme</v>
          </cell>
        </row>
        <row r="310">
          <cell r="A310" t="str">
            <v>A69.8</v>
          </cell>
          <cell r="B310" t="str">
            <v>Otras infecciones específicadas por espiroquetas</v>
          </cell>
        </row>
        <row r="311">
          <cell r="A311" t="str">
            <v>A69.9</v>
          </cell>
          <cell r="B311" t="str">
            <v>Infección por espiroqueta, no especificada</v>
          </cell>
        </row>
        <row r="312">
          <cell r="A312" t="str">
            <v>A70.X</v>
          </cell>
          <cell r="B312" t="str">
            <v>Infección debida a Chlamydia psittaci</v>
          </cell>
        </row>
        <row r="313">
          <cell r="A313" t="str">
            <v>A71</v>
          </cell>
          <cell r="B313" t="str">
            <v>Tracoma</v>
          </cell>
        </row>
        <row r="314">
          <cell r="A314" t="str">
            <v>A71.0</v>
          </cell>
          <cell r="B314" t="str">
            <v>Estado inicial de tracoma</v>
          </cell>
        </row>
        <row r="315">
          <cell r="A315" t="str">
            <v>A71.1</v>
          </cell>
          <cell r="B315" t="str">
            <v>Estado activo de tracoma</v>
          </cell>
        </row>
        <row r="316">
          <cell r="A316" t="str">
            <v>A71.9</v>
          </cell>
          <cell r="B316" t="str">
            <v>Tracoma, no especificado</v>
          </cell>
        </row>
        <row r="317">
          <cell r="A317" t="str">
            <v>A74</v>
          </cell>
          <cell r="B317" t="str">
            <v>Otras enfermedades causadas por clamidias</v>
          </cell>
        </row>
        <row r="318">
          <cell r="A318" t="str">
            <v>A74.0</v>
          </cell>
          <cell r="B318" t="str">
            <v>Conjuntivitis por clamidias (H13.1*)</v>
          </cell>
        </row>
        <row r="319">
          <cell r="A319" t="str">
            <v>A74.8</v>
          </cell>
          <cell r="B319" t="str">
            <v>Otras enfermedades por clamidias</v>
          </cell>
        </row>
        <row r="320">
          <cell r="A320" t="str">
            <v>A74.9</v>
          </cell>
          <cell r="B320" t="str">
            <v>Infección por clamidias, no especificada</v>
          </cell>
        </row>
        <row r="321">
          <cell r="A321" t="str">
            <v>A75</v>
          </cell>
          <cell r="B321" t="str">
            <v>Tifus</v>
          </cell>
        </row>
        <row r="322">
          <cell r="A322" t="str">
            <v>A75.0</v>
          </cell>
          <cell r="B322" t="str">
            <v>Tifus epidémico debido a Rickettsia prowazekii transmitido por piojos</v>
          </cell>
        </row>
        <row r="323">
          <cell r="A323" t="str">
            <v>A75.1</v>
          </cell>
          <cell r="B323" t="str">
            <v>Tifus recrudescente [enfermedad de Brill]</v>
          </cell>
        </row>
        <row r="324">
          <cell r="A324" t="str">
            <v>A75.2</v>
          </cell>
          <cell r="B324" t="str">
            <v>Tifus debido a Rickettsia typhi</v>
          </cell>
        </row>
        <row r="325">
          <cell r="A325" t="str">
            <v>A75.3</v>
          </cell>
          <cell r="B325" t="str">
            <v>Tifus debido a Rickettsia tsutsugamushi</v>
          </cell>
        </row>
        <row r="326">
          <cell r="A326" t="str">
            <v>A75.9</v>
          </cell>
          <cell r="B326" t="str">
            <v>Tifus, no especificado</v>
          </cell>
        </row>
        <row r="327">
          <cell r="A327" t="str">
            <v>A77</v>
          </cell>
          <cell r="B327" t="str">
            <v>Fiebre maculosa [rickettsiosis transmitida por garrapatas]</v>
          </cell>
        </row>
        <row r="328">
          <cell r="A328" t="str">
            <v>A77.0</v>
          </cell>
          <cell r="B328" t="str">
            <v>Fiebre maculosa debida a Rickettsia rickettsii</v>
          </cell>
        </row>
        <row r="329">
          <cell r="A329" t="str">
            <v>A77.1</v>
          </cell>
          <cell r="B329" t="str">
            <v>Fiebre maculosa debida a Rickettsia conorii</v>
          </cell>
        </row>
        <row r="330">
          <cell r="A330" t="str">
            <v>A77.2</v>
          </cell>
          <cell r="B330" t="str">
            <v>Fiebre maculosa debida a Rickettsia siberica</v>
          </cell>
        </row>
        <row r="331">
          <cell r="A331" t="str">
            <v>A77.3</v>
          </cell>
          <cell r="B331" t="str">
            <v>Fiebre maculosa debida a Rickettsia australis</v>
          </cell>
        </row>
        <row r="332">
          <cell r="A332" t="str">
            <v>A77.8</v>
          </cell>
          <cell r="B332" t="str">
            <v>Otras fiebres maculosas</v>
          </cell>
        </row>
        <row r="333">
          <cell r="A333" t="str">
            <v>A77.9</v>
          </cell>
          <cell r="B333" t="str">
            <v>Fiebre maculosa, no especificada</v>
          </cell>
        </row>
        <row r="334">
          <cell r="A334" t="str">
            <v>A78.X</v>
          </cell>
          <cell r="B334" t="str">
            <v>Fiebre Q</v>
          </cell>
        </row>
        <row r="335">
          <cell r="A335" t="str">
            <v>A79</v>
          </cell>
          <cell r="B335" t="str">
            <v>Otras rickettsiosis</v>
          </cell>
        </row>
        <row r="336">
          <cell r="A336" t="str">
            <v>A79.0</v>
          </cell>
          <cell r="B336" t="str">
            <v>Fiebre de las trincheras</v>
          </cell>
        </row>
        <row r="337">
          <cell r="A337" t="str">
            <v>A79.1</v>
          </cell>
          <cell r="B337" t="str">
            <v>Rickettsiosis pustulosa debida a Rickettsia akari</v>
          </cell>
        </row>
        <row r="338">
          <cell r="A338" t="str">
            <v>A79.8</v>
          </cell>
          <cell r="B338" t="str">
            <v>Otras rickettsiosis especificadas</v>
          </cell>
        </row>
        <row r="339">
          <cell r="A339" t="str">
            <v>A79.9</v>
          </cell>
          <cell r="B339" t="str">
            <v>Rickettsiosis, no especificada</v>
          </cell>
        </row>
        <row r="340">
          <cell r="A340" t="str">
            <v>A80</v>
          </cell>
          <cell r="B340" t="str">
            <v>Poliomielitis aguda</v>
          </cell>
        </row>
        <row r="341">
          <cell r="A341" t="str">
            <v>A80.0</v>
          </cell>
          <cell r="B341" t="str">
            <v>Poliomielitis aguda paralítica, asociada a vacuna</v>
          </cell>
        </row>
        <row r="342">
          <cell r="A342" t="str">
            <v>A80.1</v>
          </cell>
          <cell r="B342" t="str">
            <v>Poliomielitis aguda paralítica debida a virus salvaje importado</v>
          </cell>
        </row>
        <row r="343">
          <cell r="A343" t="str">
            <v>A80.2</v>
          </cell>
          <cell r="B343" t="str">
            <v>Poliomielitis aguda paralítica debida a virus salvaje autóctono</v>
          </cell>
        </row>
        <row r="344">
          <cell r="A344" t="str">
            <v>A80.3</v>
          </cell>
          <cell r="B344" t="str">
            <v>Otras poliomielitis agudas paralíticas, y las no especificadas</v>
          </cell>
        </row>
        <row r="345">
          <cell r="A345" t="str">
            <v>A80.4</v>
          </cell>
          <cell r="B345" t="str">
            <v>Poliomielitis aguda no paralítica</v>
          </cell>
        </row>
        <row r="346">
          <cell r="A346" t="str">
            <v>A80.9</v>
          </cell>
          <cell r="B346" t="str">
            <v>Poliomielitis aguda, sin otra especificación</v>
          </cell>
        </row>
        <row r="347">
          <cell r="A347" t="str">
            <v>A81</v>
          </cell>
          <cell r="B347" t="str">
            <v>Infecciones del sistema nervioso central por virus lento</v>
          </cell>
        </row>
        <row r="348">
          <cell r="A348" t="str">
            <v>A81.0</v>
          </cell>
          <cell r="B348" t="str">
            <v>Enfermedad de Creutzfeldt-Jakob</v>
          </cell>
        </row>
        <row r="349">
          <cell r="A349" t="str">
            <v>A81.1</v>
          </cell>
          <cell r="B349" t="str">
            <v>Panencefalitis esclerosante subaguda</v>
          </cell>
        </row>
        <row r="350">
          <cell r="A350" t="str">
            <v>A81.2</v>
          </cell>
          <cell r="B350" t="str">
            <v>Leucoencefalopatía multifocal progresiva</v>
          </cell>
        </row>
        <row r="351">
          <cell r="A351" t="str">
            <v>A81.8</v>
          </cell>
          <cell r="B351" t="str">
            <v>Otras infecciones del sistema nervioso central por virus lento</v>
          </cell>
        </row>
        <row r="352">
          <cell r="A352" t="str">
            <v>A81.9</v>
          </cell>
          <cell r="B352" t="str">
            <v>Infecciones del sistema nervioso central por virus lento, sin otra especificación</v>
          </cell>
        </row>
        <row r="353">
          <cell r="A353" t="str">
            <v>A82</v>
          </cell>
          <cell r="B353" t="str">
            <v>Rabia</v>
          </cell>
        </row>
        <row r="354">
          <cell r="A354" t="str">
            <v>A82.0</v>
          </cell>
          <cell r="B354" t="str">
            <v>Rabia selvática</v>
          </cell>
        </row>
        <row r="355">
          <cell r="A355" t="str">
            <v>A82.1</v>
          </cell>
          <cell r="B355" t="str">
            <v>Rabia urbana</v>
          </cell>
        </row>
        <row r="356">
          <cell r="A356" t="str">
            <v>A82.9</v>
          </cell>
          <cell r="B356" t="str">
            <v>Rabia, sin otra especificación</v>
          </cell>
        </row>
        <row r="357">
          <cell r="A357" t="str">
            <v>A83</v>
          </cell>
          <cell r="B357" t="str">
            <v>Encefalitis viral transmitida por mosquitos</v>
          </cell>
        </row>
        <row r="358">
          <cell r="A358" t="str">
            <v>A83.0</v>
          </cell>
          <cell r="B358" t="str">
            <v>Encefalitis japonesa</v>
          </cell>
        </row>
        <row r="359">
          <cell r="A359" t="str">
            <v>A83.1</v>
          </cell>
          <cell r="B359" t="str">
            <v>Encefalitis equina del oeste</v>
          </cell>
        </row>
        <row r="360">
          <cell r="A360" t="str">
            <v>A83.2</v>
          </cell>
          <cell r="B360" t="str">
            <v>Encefalitis equina del este</v>
          </cell>
        </row>
        <row r="361">
          <cell r="A361" t="str">
            <v>A83.3</v>
          </cell>
          <cell r="B361" t="str">
            <v>Encefalitis de San Luis</v>
          </cell>
        </row>
        <row r="362">
          <cell r="A362" t="str">
            <v>A83.4</v>
          </cell>
          <cell r="B362" t="str">
            <v>Encefalitis australiana</v>
          </cell>
        </row>
        <row r="363">
          <cell r="A363" t="str">
            <v>A83.5</v>
          </cell>
          <cell r="B363" t="str">
            <v>Encefalitis de California</v>
          </cell>
        </row>
        <row r="364">
          <cell r="A364" t="str">
            <v>A83.6</v>
          </cell>
          <cell r="B364" t="str">
            <v>Enfermedad por virus Rocío</v>
          </cell>
        </row>
        <row r="365">
          <cell r="A365" t="str">
            <v>A83.8</v>
          </cell>
          <cell r="B365" t="str">
            <v>Otras encefalitis virales transmitidas por mosquitos</v>
          </cell>
        </row>
        <row r="366">
          <cell r="A366" t="str">
            <v>A83.9</v>
          </cell>
          <cell r="B366" t="str">
            <v>Encefalitis viral transmitida por mosquitos, sin otra especificación</v>
          </cell>
        </row>
        <row r="367">
          <cell r="A367" t="str">
            <v>A84</v>
          </cell>
          <cell r="B367" t="str">
            <v>Encefalitis viral transmitida por garrapatas</v>
          </cell>
        </row>
        <row r="368">
          <cell r="A368" t="str">
            <v>A84.0</v>
          </cell>
          <cell r="B368" t="str">
            <v>Encefalitis del Lejano Oriente transmitida por garrapatas [encefalitis primaveroestival rusa]</v>
          </cell>
        </row>
        <row r="369">
          <cell r="A369" t="str">
            <v>A84.1</v>
          </cell>
          <cell r="B369" t="str">
            <v>Encefalitis centroeuropea transmitida por garrapatas</v>
          </cell>
        </row>
        <row r="370">
          <cell r="A370" t="str">
            <v>A84.8</v>
          </cell>
          <cell r="B370" t="str">
            <v>Otras encefalitis virales transmitidas por garrapatas</v>
          </cell>
        </row>
        <row r="371">
          <cell r="A371" t="str">
            <v>A84.9</v>
          </cell>
          <cell r="B371" t="str">
            <v>Encefalitis viral transmitida por garrapatas, sin otra especificación</v>
          </cell>
        </row>
        <row r="372">
          <cell r="A372" t="str">
            <v>A85</v>
          </cell>
          <cell r="B372" t="str">
            <v>Otras encefalitis virales, no clasificadas en otra parte</v>
          </cell>
        </row>
        <row r="373">
          <cell r="A373" t="str">
            <v>A85.0</v>
          </cell>
          <cell r="B373" t="str">
            <v>Encefalitis enteroviral (G05.1*)</v>
          </cell>
        </row>
        <row r="374">
          <cell r="A374" t="str">
            <v>A85.1</v>
          </cell>
          <cell r="B374" t="str">
            <v>Encefalitis por adenovirus (G05.1* )</v>
          </cell>
        </row>
        <row r="375">
          <cell r="A375" t="str">
            <v>A85.2</v>
          </cell>
          <cell r="B375" t="str">
            <v>Encefalitis viral transmitida por artrópodos, sin otra especificación</v>
          </cell>
        </row>
        <row r="376">
          <cell r="A376" t="str">
            <v>A85.8</v>
          </cell>
          <cell r="B376" t="str">
            <v>Otras encefalitis virales especificadas</v>
          </cell>
        </row>
        <row r="377">
          <cell r="A377" t="str">
            <v>A86.X</v>
          </cell>
          <cell r="B377" t="str">
            <v>Encefalitis viral, no especificada</v>
          </cell>
        </row>
        <row r="378">
          <cell r="A378" t="str">
            <v>A87</v>
          </cell>
          <cell r="B378" t="str">
            <v>Meningitis viral</v>
          </cell>
        </row>
        <row r="379">
          <cell r="A379" t="str">
            <v>A87.0</v>
          </cell>
          <cell r="B379" t="str">
            <v>Meningitis enteroviral (G02.0*)</v>
          </cell>
        </row>
        <row r="380">
          <cell r="A380" t="str">
            <v>A87.1</v>
          </cell>
          <cell r="B380" t="str">
            <v>Meningitis debida a adenovirus (G02.0*)</v>
          </cell>
        </row>
        <row r="381">
          <cell r="A381" t="str">
            <v>A87.2</v>
          </cell>
          <cell r="B381" t="str">
            <v>Coriomeningitis linfocítica</v>
          </cell>
        </row>
        <row r="382">
          <cell r="A382" t="str">
            <v>A87.8</v>
          </cell>
          <cell r="B382" t="str">
            <v>Otras meningitis virales</v>
          </cell>
        </row>
        <row r="383">
          <cell r="A383" t="str">
            <v>A87.9</v>
          </cell>
          <cell r="B383" t="str">
            <v>Meningitis viral, sin otra especificación</v>
          </cell>
        </row>
        <row r="384">
          <cell r="A384" t="str">
            <v>A88</v>
          </cell>
          <cell r="B384" t="str">
            <v>Otras infecciones virales del sistema nervioso central, no clasificadas en otra parte</v>
          </cell>
        </row>
        <row r="385">
          <cell r="A385" t="str">
            <v>A88.0</v>
          </cell>
          <cell r="B385" t="str">
            <v>Fiebre exantemática enteroviral [exantema de Boston]</v>
          </cell>
        </row>
        <row r="386">
          <cell r="A386" t="str">
            <v>A88.1</v>
          </cell>
          <cell r="B386" t="str">
            <v>Vértigo epidémico</v>
          </cell>
        </row>
        <row r="387">
          <cell r="A387" t="str">
            <v>A88.8</v>
          </cell>
          <cell r="B387" t="str">
            <v>Otras infecciones virales especificadas del sistema nervioso central</v>
          </cell>
        </row>
        <row r="388">
          <cell r="A388" t="str">
            <v>A89.X</v>
          </cell>
          <cell r="B388" t="str">
            <v>Infección viral del sistema nervioso central, no especificada</v>
          </cell>
        </row>
        <row r="389">
          <cell r="A389" t="str">
            <v>A90.X</v>
          </cell>
          <cell r="B389" t="str">
            <v>Fiebre del dengue [dengue clásico]</v>
          </cell>
        </row>
        <row r="390">
          <cell r="A390" t="str">
            <v>A91.X</v>
          </cell>
          <cell r="B390" t="str">
            <v>Fiebre del dengue hemorrágico</v>
          </cell>
        </row>
        <row r="391">
          <cell r="A391" t="str">
            <v>A92</v>
          </cell>
          <cell r="B391" t="str">
            <v>Otras fiebres virales transmitidas por mosquitos</v>
          </cell>
        </row>
        <row r="392">
          <cell r="A392" t="str">
            <v>A92.0</v>
          </cell>
          <cell r="B392" t="str">
            <v>Enfermedad por virus Chikungunya</v>
          </cell>
        </row>
        <row r="393">
          <cell r="A393" t="str">
            <v>A92.1</v>
          </cell>
          <cell r="B393" t="str">
            <v>Fiebre de Oþnyong-nyong</v>
          </cell>
        </row>
        <row r="394">
          <cell r="A394" t="str">
            <v>A92.2</v>
          </cell>
          <cell r="B394" t="str">
            <v>Fiebre equina venezolana</v>
          </cell>
        </row>
        <row r="395">
          <cell r="A395" t="str">
            <v>A92.3</v>
          </cell>
          <cell r="B395" t="str">
            <v>Fiebre del oeste del Nilo</v>
          </cell>
        </row>
        <row r="396">
          <cell r="A396" t="str">
            <v>A92.4</v>
          </cell>
          <cell r="B396" t="str">
            <v>Fiebre del valle del Rift</v>
          </cell>
        </row>
        <row r="397">
          <cell r="A397" t="str">
            <v>A92.8</v>
          </cell>
          <cell r="B397" t="str">
            <v>Otras fiebres virales especificadas transmitidas por mosquitos</v>
          </cell>
        </row>
        <row r="398">
          <cell r="A398" t="str">
            <v>A92.9</v>
          </cell>
          <cell r="B398" t="str">
            <v>Fiebre viral transmitida por mosquito, sin otra especificación</v>
          </cell>
        </row>
        <row r="399">
          <cell r="A399" t="str">
            <v>A93</v>
          </cell>
          <cell r="B399" t="str">
            <v>Otras fiebres virales transmitidas por artrópodos, no clasificadas en otra parte</v>
          </cell>
        </row>
        <row r="400">
          <cell r="A400" t="str">
            <v>A93.0</v>
          </cell>
          <cell r="B400" t="str">
            <v>Enfermedad por virus de Oropouche</v>
          </cell>
        </row>
        <row r="401">
          <cell r="A401" t="str">
            <v>A93.1</v>
          </cell>
          <cell r="B401" t="str">
            <v>Fiebre transmitida por flebótomos</v>
          </cell>
        </row>
        <row r="402">
          <cell r="A402" t="str">
            <v>A93.2</v>
          </cell>
          <cell r="B402" t="str">
            <v>Fiebre de Colorado transmitida por garrapatas</v>
          </cell>
        </row>
        <row r="403">
          <cell r="A403" t="str">
            <v>A93.8</v>
          </cell>
          <cell r="B403" t="str">
            <v>Otras fiebres virales especificadas transmitidas por artrópodos</v>
          </cell>
        </row>
        <row r="404">
          <cell r="A404" t="str">
            <v>A94.X</v>
          </cell>
          <cell r="B404" t="str">
            <v>Fiebre viral transmitida por artrópodos, no especificada</v>
          </cell>
        </row>
        <row r="405">
          <cell r="A405" t="str">
            <v>A95</v>
          </cell>
          <cell r="B405" t="str">
            <v>Fiebre amarilla</v>
          </cell>
        </row>
        <row r="406">
          <cell r="A406" t="str">
            <v>A95.0</v>
          </cell>
          <cell r="B406" t="str">
            <v>Fiebre amarilla selvática</v>
          </cell>
        </row>
        <row r="407">
          <cell r="A407" t="str">
            <v>A95.1</v>
          </cell>
          <cell r="B407" t="str">
            <v>Fiebre amarilla urbana</v>
          </cell>
        </row>
        <row r="408">
          <cell r="A408" t="str">
            <v>A95.9</v>
          </cell>
          <cell r="B408" t="str">
            <v>Fiebre amarilla, no especificada</v>
          </cell>
        </row>
        <row r="409">
          <cell r="A409" t="str">
            <v>A96</v>
          </cell>
          <cell r="B409" t="str">
            <v>Fiebre hemorrágica por arenavirus</v>
          </cell>
        </row>
        <row r="410">
          <cell r="A410" t="str">
            <v>A96.0</v>
          </cell>
          <cell r="B410" t="str">
            <v>Fiebre hemorrágica de Junín</v>
          </cell>
        </row>
        <row r="411">
          <cell r="A411" t="str">
            <v>A96.1</v>
          </cell>
          <cell r="B411" t="str">
            <v>Fiebre hemorrágica de Machupo</v>
          </cell>
        </row>
        <row r="412">
          <cell r="A412" t="str">
            <v>A96.2</v>
          </cell>
          <cell r="B412" t="str">
            <v>Fiebre de Lassa</v>
          </cell>
        </row>
        <row r="413">
          <cell r="A413" t="str">
            <v>A96.8</v>
          </cell>
          <cell r="B413" t="str">
            <v>Otras fiebres hemorrágicas por arenavirus</v>
          </cell>
        </row>
        <row r="414">
          <cell r="A414" t="str">
            <v>A96.9</v>
          </cell>
          <cell r="B414" t="str">
            <v>Fiebre hemorrágica por arenavirus, sin otra especificación</v>
          </cell>
        </row>
        <row r="415">
          <cell r="A415" t="str">
            <v>A98</v>
          </cell>
          <cell r="B415" t="str">
            <v>Otras fiebres virales hemorrágicas, no clasificadas en otra parte</v>
          </cell>
        </row>
        <row r="416">
          <cell r="A416" t="str">
            <v>A98.0</v>
          </cell>
          <cell r="B416" t="str">
            <v>Fiebre hemorrágica de Crimea-Congo</v>
          </cell>
        </row>
        <row r="417">
          <cell r="A417" t="str">
            <v>A98.1</v>
          </cell>
          <cell r="B417" t="str">
            <v>Fiebre hemorrágica de Omsk</v>
          </cell>
        </row>
        <row r="418">
          <cell r="A418" t="str">
            <v>A98.2</v>
          </cell>
          <cell r="B418" t="str">
            <v>Enfermedad de la selva de Kyasanur</v>
          </cell>
        </row>
        <row r="419">
          <cell r="A419" t="str">
            <v>A98.3</v>
          </cell>
          <cell r="B419" t="str">
            <v>Enfermedad por el virus de Marburg</v>
          </cell>
        </row>
        <row r="420">
          <cell r="A420" t="str">
            <v>A98.4</v>
          </cell>
          <cell r="B420" t="str">
            <v>Enfermedad por el virus de Ebola</v>
          </cell>
        </row>
        <row r="421">
          <cell r="A421" t="str">
            <v>A98.5</v>
          </cell>
          <cell r="B421" t="str">
            <v>Fiebres hemorrágicas con síndrome renal</v>
          </cell>
        </row>
        <row r="422">
          <cell r="A422" t="str">
            <v>A98.8</v>
          </cell>
          <cell r="B422" t="str">
            <v>Otras fiebres hemorrágicas virales especificadas</v>
          </cell>
        </row>
        <row r="423">
          <cell r="A423" t="str">
            <v>A99.X</v>
          </cell>
          <cell r="B423" t="str">
            <v>Fiebre viral hemorrágica, no especificada</v>
          </cell>
        </row>
        <row r="424">
          <cell r="A424" t="str">
            <v>B</v>
          </cell>
          <cell r="B424" t="str">
            <v>Enfermedades Virales, Parasitarias, Protozoarios, Hongos</v>
          </cell>
        </row>
        <row r="425">
          <cell r="A425" t="str">
            <v>B00</v>
          </cell>
          <cell r="B425" t="str">
            <v>Infecciones herpéticas [herpes simple]</v>
          </cell>
        </row>
        <row r="426">
          <cell r="A426" t="str">
            <v>B00.0</v>
          </cell>
          <cell r="B426" t="str">
            <v>Eczema herpético</v>
          </cell>
        </row>
        <row r="427">
          <cell r="A427" t="str">
            <v>B00.1</v>
          </cell>
          <cell r="B427" t="str">
            <v>Dermatitis vesicular herpética</v>
          </cell>
        </row>
        <row r="428">
          <cell r="A428" t="str">
            <v>B00.2</v>
          </cell>
          <cell r="B428" t="str">
            <v>Gingivoestomatitis y faringoamigdalitis herpética</v>
          </cell>
        </row>
        <row r="429">
          <cell r="A429" t="str">
            <v>B00.3</v>
          </cell>
          <cell r="B429" t="str">
            <v>Meningitis herpética (G02.0*)</v>
          </cell>
        </row>
        <row r="430">
          <cell r="A430" t="str">
            <v>B00.4</v>
          </cell>
          <cell r="B430" t="str">
            <v>Encefalitis herpética (G05.1*)</v>
          </cell>
        </row>
        <row r="431">
          <cell r="A431" t="str">
            <v>B00.5</v>
          </cell>
          <cell r="B431" t="str">
            <v>Oculopatía herpética</v>
          </cell>
        </row>
        <row r="432">
          <cell r="A432" t="str">
            <v>B00.7</v>
          </cell>
          <cell r="B432" t="str">
            <v>Enfermedad herpética diseminada</v>
          </cell>
        </row>
        <row r="433">
          <cell r="A433" t="str">
            <v>B00.8</v>
          </cell>
          <cell r="B433" t="str">
            <v>Otras formas de infecciones herpéticas</v>
          </cell>
        </row>
        <row r="434">
          <cell r="A434" t="str">
            <v>B00.9</v>
          </cell>
          <cell r="B434" t="str">
            <v>Infección debida al virus del herpes, no especificada</v>
          </cell>
        </row>
        <row r="435">
          <cell r="A435" t="str">
            <v>B01</v>
          </cell>
          <cell r="B435" t="str">
            <v>Varicela</v>
          </cell>
        </row>
        <row r="436">
          <cell r="A436" t="str">
            <v>B01.0</v>
          </cell>
          <cell r="B436" t="str">
            <v>Meningitis debida a varicela (G02.0*)</v>
          </cell>
        </row>
        <row r="437">
          <cell r="A437" t="str">
            <v>B01.1</v>
          </cell>
          <cell r="B437" t="str">
            <v>Encefalitis debida a varicela (G05.1*)</v>
          </cell>
        </row>
        <row r="438">
          <cell r="A438" t="str">
            <v>B01.2</v>
          </cell>
          <cell r="B438" t="str">
            <v>Neumonía debida a varicela (J17.1*)</v>
          </cell>
        </row>
        <row r="439">
          <cell r="A439" t="str">
            <v>B01.8</v>
          </cell>
          <cell r="B439" t="str">
            <v>Varicela con otras complicaciones</v>
          </cell>
        </row>
        <row r="440">
          <cell r="A440" t="str">
            <v>B01.9</v>
          </cell>
          <cell r="B440" t="str">
            <v>Varicela sin complicaciones</v>
          </cell>
        </row>
        <row r="441">
          <cell r="A441" t="str">
            <v>B02</v>
          </cell>
          <cell r="B441" t="str">
            <v>Herpes zoster</v>
          </cell>
        </row>
        <row r="442">
          <cell r="A442" t="str">
            <v>B02.0</v>
          </cell>
          <cell r="B442" t="str">
            <v>Encefalitis debida a herpes zoster (G05.1*)</v>
          </cell>
        </row>
        <row r="443">
          <cell r="A443" t="str">
            <v>B02.1</v>
          </cell>
          <cell r="B443" t="str">
            <v>Meningitis debida a herpes zoster (G02.0*)</v>
          </cell>
        </row>
        <row r="444">
          <cell r="A444" t="str">
            <v>B02.2</v>
          </cell>
          <cell r="B444" t="str">
            <v>Herpes zoster con otros compromisos del sistema nervioso</v>
          </cell>
        </row>
        <row r="445">
          <cell r="A445" t="str">
            <v>B02.3</v>
          </cell>
          <cell r="B445" t="str">
            <v>Herpes zoster ocular</v>
          </cell>
        </row>
        <row r="446">
          <cell r="A446" t="str">
            <v>B02.7</v>
          </cell>
          <cell r="B446" t="str">
            <v>Herpes zoster diseminado</v>
          </cell>
        </row>
        <row r="447">
          <cell r="A447" t="str">
            <v>B02.8</v>
          </cell>
          <cell r="B447" t="str">
            <v>Herpes zoster con otras complicaciones</v>
          </cell>
        </row>
        <row r="448">
          <cell r="A448" t="str">
            <v>B02.9</v>
          </cell>
          <cell r="B448" t="str">
            <v>Herpes zoster sin complicaciones</v>
          </cell>
        </row>
        <row r="449">
          <cell r="A449" t="str">
            <v>B03.X</v>
          </cell>
          <cell r="B449" t="str">
            <v>Viruela</v>
          </cell>
        </row>
        <row r="450">
          <cell r="A450" t="str">
            <v>B04.X</v>
          </cell>
          <cell r="B450" t="str">
            <v>Viruela de los monos</v>
          </cell>
        </row>
        <row r="451">
          <cell r="A451" t="str">
            <v>B05</v>
          </cell>
          <cell r="B451" t="str">
            <v>Sarampión</v>
          </cell>
        </row>
        <row r="452">
          <cell r="A452" t="str">
            <v>B05.0</v>
          </cell>
          <cell r="B452" t="str">
            <v>Sarampión complicado con encefalitis (G05.1*)</v>
          </cell>
        </row>
        <row r="453">
          <cell r="A453" t="str">
            <v>B05.1</v>
          </cell>
          <cell r="B453" t="str">
            <v>Sarampión complicado con meningitis (G02.0*)</v>
          </cell>
        </row>
        <row r="454">
          <cell r="A454" t="str">
            <v>B05.2</v>
          </cell>
          <cell r="B454" t="str">
            <v>Sarampión complicado con neumonía (J17.1*)</v>
          </cell>
        </row>
        <row r="455">
          <cell r="A455" t="str">
            <v>B05.3</v>
          </cell>
          <cell r="B455" t="str">
            <v>Sarampión complicado con otitis media (H67.1*)</v>
          </cell>
        </row>
        <row r="456">
          <cell r="A456" t="str">
            <v>B05.4</v>
          </cell>
          <cell r="B456" t="str">
            <v>Sarampión con complicaciones intestinales</v>
          </cell>
        </row>
        <row r="457">
          <cell r="A457" t="str">
            <v>B05.8</v>
          </cell>
          <cell r="B457" t="str">
            <v>Sarampión con otras complicaciones</v>
          </cell>
        </row>
        <row r="458">
          <cell r="A458" t="str">
            <v>B05.9</v>
          </cell>
          <cell r="B458" t="str">
            <v>Sarampión sin complicaciones</v>
          </cell>
        </row>
        <row r="459">
          <cell r="A459" t="str">
            <v>B06</v>
          </cell>
          <cell r="B459" t="str">
            <v>Rubéola [sarampión alemán]</v>
          </cell>
        </row>
        <row r="460">
          <cell r="A460" t="str">
            <v>B06.0</v>
          </cell>
          <cell r="B460" t="str">
            <v>Rubéola con complicaciones neurológicas</v>
          </cell>
        </row>
        <row r="461">
          <cell r="A461" t="str">
            <v>B06.8</v>
          </cell>
          <cell r="B461" t="str">
            <v>Rubéola con otras complicaciones</v>
          </cell>
        </row>
        <row r="462">
          <cell r="A462" t="str">
            <v>B06.9</v>
          </cell>
          <cell r="B462" t="str">
            <v>Rubéola sin complicaciones</v>
          </cell>
        </row>
        <row r="463">
          <cell r="A463" t="str">
            <v>B07.X</v>
          </cell>
          <cell r="B463" t="str">
            <v>Verrugas víricas</v>
          </cell>
        </row>
        <row r="464">
          <cell r="A464" t="str">
            <v>B08</v>
          </cell>
          <cell r="B464" t="str">
            <v>Otras infecciones víricas caracterizadas por lesiones de la piel y de las membranas mucosas, no clasificadas en otra parte</v>
          </cell>
        </row>
        <row r="465">
          <cell r="A465" t="str">
            <v>B08.0</v>
          </cell>
          <cell r="B465" t="str">
            <v>Otras infecciones debidas a ortopoxvirus</v>
          </cell>
        </row>
        <row r="466">
          <cell r="A466" t="str">
            <v>B08.1</v>
          </cell>
          <cell r="B466" t="str">
            <v>Molusco contagioso</v>
          </cell>
        </row>
        <row r="467">
          <cell r="A467" t="str">
            <v>B08.2</v>
          </cell>
          <cell r="B467" t="str">
            <v>Exantema súbito [sexta enfermedad]</v>
          </cell>
        </row>
        <row r="468">
          <cell r="A468" t="str">
            <v>B08.3</v>
          </cell>
          <cell r="B468" t="str">
            <v>Eritema infeccioso [quinta enfermedad]</v>
          </cell>
        </row>
        <row r="469">
          <cell r="A469" t="str">
            <v>B08.4</v>
          </cell>
          <cell r="B469" t="str">
            <v>Estomatitis vesicular enteroviral con exantema</v>
          </cell>
        </row>
        <row r="470">
          <cell r="A470" t="str">
            <v>B08.5</v>
          </cell>
          <cell r="B470" t="str">
            <v>Faringitis vesicular enterovírica</v>
          </cell>
        </row>
        <row r="471">
          <cell r="A471" t="str">
            <v>B08.8</v>
          </cell>
          <cell r="B471" t="str">
            <v>Otras infecciones virales especificadas, caracterizadas por lesiones de la piel y de las membranas mucosas</v>
          </cell>
        </row>
        <row r="472">
          <cell r="A472" t="str">
            <v>B09.X</v>
          </cell>
          <cell r="B472" t="str">
            <v>Infección viral no especificada, caracterizada por lesiones de la piel y de las membranas mucosas</v>
          </cell>
        </row>
        <row r="473">
          <cell r="A473" t="str">
            <v>B15</v>
          </cell>
          <cell r="B473" t="str">
            <v>Hepatitis aguda tipo A</v>
          </cell>
        </row>
        <row r="474">
          <cell r="A474" t="str">
            <v>B15.0</v>
          </cell>
          <cell r="B474" t="str">
            <v>Hepatitis aguda tipo A, con coma hepático</v>
          </cell>
        </row>
        <row r="475">
          <cell r="A475" t="str">
            <v>B15.9</v>
          </cell>
          <cell r="B475" t="str">
            <v>Hepatitis aguda tipo A, sin coma hepático</v>
          </cell>
        </row>
        <row r="476">
          <cell r="A476" t="str">
            <v>B16</v>
          </cell>
          <cell r="B476" t="str">
            <v>Hepatitis aguda tipo B</v>
          </cell>
        </row>
        <row r="477">
          <cell r="A477" t="str">
            <v>B16.0</v>
          </cell>
          <cell r="B477" t="str">
            <v>Hepatitis aguda tipo B, con agente delta (coinfección), con coma hepático</v>
          </cell>
        </row>
        <row r="478">
          <cell r="A478" t="str">
            <v>B16.1</v>
          </cell>
          <cell r="B478" t="str">
            <v>Hepatitis aguda tipo B, con agente delta (coinfección), sin coma hepático</v>
          </cell>
        </row>
        <row r="479">
          <cell r="A479" t="str">
            <v>B16.2</v>
          </cell>
          <cell r="B479" t="str">
            <v>Hepatitis aguda tipo B, sin agente delta, con coma hepático</v>
          </cell>
        </row>
        <row r="480">
          <cell r="A480" t="str">
            <v>B16.9</v>
          </cell>
          <cell r="B480" t="str">
            <v>Hepatitis aguda tipo B, sin agente delta y sin coma hepático</v>
          </cell>
        </row>
        <row r="481">
          <cell r="A481" t="str">
            <v>B17</v>
          </cell>
          <cell r="B481" t="str">
            <v>Otras hepatitis virales agudas</v>
          </cell>
        </row>
        <row r="482">
          <cell r="A482" t="str">
            <v>B17.0</v>
          </cell>
          <cell r="B482" t="str">
            <v>Infección (superinfección) aguda por agente delta en el portador de hepatitis B</v>
          </cell>
        </row>
        <row r="483">
          <cell r="A483" t="str">
            <v>B17.1</v>
          </cell>
          <cell r="B483" t="str">
            <v>Hepatitis aguda tipo C</v>
          </cell>
        </row>
        <row r="484">
          <cell r="A484" t="str">
            <v>B17.2</v>
          </cell>
          <cell r="B484" t="str">
            <v>Hepatitis aguda tipo E</v>
          </cell>
        </row>
        <row r="485">
          <cell r="A485" t="str">
            <v>B17.8</v>
          </cell>
          <cell r="B485" t="str">
            <v>Otras hepatitis virales agudas especificadas</v>
          </cell>
        </row>
        <row r="486">
          <cell r="A486" t="str">
            <v>B18</v>
          </cell>
          <cell r="B486" t="str">
            <v>Hepatitis viral crónica</v>
          </cell>
        </row>
        <row r="487">
          <cell r="A487" t="str">
            <v>B18.0</v>
          </cell>
          <cell r="B487" t="str">
            <v>Hepatitis viral tipo B crónica, con agente delta</v>
          </cell>
        </row>
        <row r="488">
          <cell r="A488" t="str">
            <v>B18.1</v>
          </cell>
          <cell r="B488" t="str">
            <v>Hepatitis viral tipo B crónica, sin agente delta</v>
          </cell>
        </row>
        <row r="489">
          <cell r="A489" t="str">
            <v>B18.2</v>
          </cell>
          <cell r="B489" t="str">
            <v>Hepatitis viral tipo C crónica</v>
          </cell>
        </row>
        <row r="490">
          <cell r="A490" t="str">
            <v>B18.8</v>
          </cell>
          <cell r="B490" t="str">
            <v>Otras hepatitis virales crónicas</v>
          </cell>
        </row>
        <row r="491">
          <cell r="A491" t="str">
            <v>B18.9</v>
          </cell>
          <cell r="B491" t="str">
            <v>Hepatitis viral crónica, sin otra especificación</v>
          </cell>
        </row>
        <row r="492">
          <cell r="A492" t="str">
            <v>B19</v>
          </cell>
          <cell r="B492" t="str">
            <v>Hepatitis viral, sin otra especificación</v>
          </cell>
        </row>
        <row r="493">
          <cell r="A493" t="str">
            <v>B19.0</v>
          </cell>
          <cell r="B493" t="str">
            <v>Hepatitis viral no especificada con coma</v>
          </cell>
        </row>
        <row r="494">
          <cell r="A494" t="str">
            <v>B19.9</v>
          </cell>
          <cell r="B494" t="str">
            <v>Hepatitis viral no especificada sin coma</v>
          </cell>
        </row>
        <row r="495">
          <cell r="A495" t="str">
            <v>B20</v>
          </cell>
          <cell r="B495" t="str">
            <v>Enfermedad por virus de la inmunodeficiencia humana [VIH], resultante en enfermedades infecciosas y parasitarias</v>
          </cell>
        </row>
        <row r="496">
          <cell r="A496" t="str">
            <v>B20.0</v>
          </cell>
          <cell r="B496" t="str">
            <v>Enfermedad por VIH, resultante en infección por micobacterias</v>
          </cell>
        </row>
        <row r="497">
          <cell r="A497" t="str">
            <v>B20.1</v>
          </cell>
          <cell r="B497" t="str">
            <v>Enfermedad por VIH, resultante en otras infecciones bacterianas</v>
          </cell>
        </row>
        <row r="498">
          <cell r="A498" t="str">
            <v>B20.2</v>
          </cell>
          <cell r="B498" t="str">
            <v>Enfermedad por VIH, resultante en enfermedad por citomegalovirus</v>
          </cell>
        </row>
        <row r="499">
          <cell r="A499" t="str">
            <v>B20.3</v>
          </cell>
          <cell r="B499" t="str">
            <v>Enfermedad por VIH, resultante en otras infecciones virales</v>
          </cell>
        </row>
        <row r="500">
          <cell r="A500" t="str">
            <v>B20.4</v>
          </cell>
          <cell r="B500" t="str">
            <v>Enfermedad por VIH, resultante en candidiasis</v>
          </cell>
        </row>
        <row r="501">
          <cell r="A501" t="str">
            <v>B20.5</v>
          </cell>
          <cell r="B501" t="str">
            <v>Enfermedad por VIH, resultante en otras micosis</v>
          </cell>
        </row>
        <row r="502">
          <cell r="A502" t="str">
            <v>B20.6</v>
          </cell>
          <cell r="B502" t="str">
            <v>Enfermedad por VIH, resultante en neumonía por Pneumocystis carinii</v>
          </cell>
        </row>
        <row r="503">
          <cell r="A503" t="str">
            <v>B20.7</v>
          </cell>
          <cell r="B503" t="str">
            <v>Enfermedad por VIH, resultante en infecciones múltiples</v>
          </cell>
        </row>
        <row r="504">
          <cell r="A504" t="str">
            <v>B20.8</v>
          </cell>
          <cell r="B504" t="str">
            <v>Enfermedad por VIH, resultante en otras enfermedades infecciosas o parasitarias</v>
          </cell>
        </row>
        <row r="505">
          <cell r="A505" t="str">
            <v>B20.9</v>
          </cell>
          <cell r="B505" t="str">
            <v>Enfermedad por VIH, resultante en enfermedad infecciosa o parasitaria no especificada</v>
          </cell>
        </row>
        <row r="506">
          <cell r="A506" t="str">
            <v>B21</v>
          </cell>
          <cell r="B506" t="str">
            <v>Enfermedad por virus de la inmunodeficiencia humana [VIH], resultante en tumores malignos</v>
          </cell>
        </row>
        <row r="507">
          <cell r="A507" t="str">
            <v>B21.0</v>
          </cell>
          <cell r="B507" t="str">
            <v>Enfermedad por VIH, resultante en sarcoma de Kaposi</v>
          </cell>
        </row>
        <row r="508">
          <cell r="A508" t="str">
            <v>B21.1</v>
          </cell>
          <cell r="B508" t="str">
            <v>Enfermedad por VIH, resultante en linfoma de Burkitt</v>
          </cell>
        </row>
        <row r="509">
          <cell r="A509" t="str">
            <v>B21.2</v>
          </cell>
          <cell r="B509" t="str">
            <v>Enfermedad por VIH, resultante en otros tipos de linfoma no Hodgkin</v>
          </cell>
        </row>
        <row r="510">
          <cell r="A510" t="str">
            <v>B21.3</v>
          </cell>
          <cell r="B510" t="str">
            <v>Enfermedad por VIH, resultante en otros tumores malignos del tejido linfoide, hematopoyético y tejidos relacionados</v>
          </cell>
        </row>
        <row r="511">
          <cell r="A511" t="str">
            <v>B21.7</v>
          </cell>
          <cell r="B511" t="str">
            <v>Enfermedad por VIH, resultante en tumores malignos múltiples</v>
          </cell>
        </row>
        <row r="512">
          <cell r="A512" t="str">
            <v>B21.8</v>
          </cell>
          <cell r="B512" t="str">
            <v>Enfermedad por VIH, resultante en otros tumores malignos</v>
          </cell>
        </row>
        <row r="513">
          <cell r="A513" t="str">
            <v>B21.9</v>
          </cell>
          <cell r="B513" t="str">
            <v>Enfermedad por VIH, resultante en tumores malignos no especificados</v>
          </cell>
        </row>
        <row r="514">
          <cell r="A514" t="str">
            <v>B22</v>
          </cell>
          <cell r="B514" t="str">
            <v>Enfermedad por virus de la inmunodeficiencia humana [VIH], resultante en otras enfermedades especificadas</v>
          </cell>
        </row>
        <row r="515">
          <cell r="A515" t="str">
            <v>B22.0</v>
          </cell>
          <cell r="B515" t="str">
            <v>Enfermedad por VIH, resultante en encefalopatía</v>
          </cell>
        </row>
        <row r="516">
          <cell r="A516" t="str">
            <v>B22.1</v>
          </cell>
          <cell r="B516" t="str">
            <v>Enfermedad por VIH, resultante en neumonitis linfoide intersticial</v>
          </cell>
        </row>
        <row r="517">
          <cell r="A517" t="str">
            <v>B22.2</v>
          </cell>
          <cell r="B517" t="str">
            <v>Enfermedad por VIH, resultante en síndrome caquéctico</v>
          </cell>
        </row>
        <row r="518">
          <cell r="A518" t="str">
            <v>B22.7</v>
          </cell>
          <cell r="B518" t="str">
            <v>Enfermedad por VIH, resultante en enfermedades múltiples clasificadas en otra parte</v>
          </cell>
        </row>
        <row r="519">
          <cell r="A519" t="str">
            <v>B23</v>
          </cell>
          <cell r="B519" t="str">
            <v>Enfermedad por virus de la inmunodeficiencia humana [VIH], resultante en otras afecciones</v>
          </cell>
        </row>
        <row r="520">
          <cell r="A520" t="str">
            <v>B23.0</v>
          </cell>
          <cell r="B520" t="str">
            <v>Síndrome de infección aguda debida a VIH</v>
          </cell>
        </row>
        <row r="521">
          <cell r="A521" t="str">
            <v>B23.1</v>
          </cell>
          <cell r="B521" t="str">
            <v>Enfermedad por VIH, resultante en linfadenopatía generalizada (persistente)</v>
          </cell>
        </row>
        <row r="522">
          <cell r="A522" t="str">
            <v>B23.2</v>
          </cell>
          <cell r="B522" t="str">
            <v>Enfermedad por VIH, resultante en anormalidades inmunológicas y hematológicas, no clasificadas en otra parte</v>
          </cell>
        </row>
        <row r="523">
          <cell r="A523" t="str">
            <v>B23.8</v>
          </cell>
          <cell r="B523" t="str">
            <v>Enfermedad por VIH, resultante en otras afecciones especificadas</v>
          </cell>
        </row>
        <row r="524">
          <cell r="A524" t="str">
            <v>B24.X</v>
          </cell>
          <cell r="B524" t="str">
            <v>Enfermedad por virus de la inmunodeficiencia humana [VIH], sin otra especificación</v>
          </cell>
        </row>
        <row r="525">
          <cell r="A525" t="str">
            <v>B25</v>
          </cell>
          <cell r="B525" t="str">
            <v>Enfermedad debida a virus citomegálico</v>
          </cell>
        </row>
        <row r="526">
          <cell r="A526" t="str">
            <v>B25.0</v>
          </cell>
          <cell r="B526" t="str">
            <v>Neumonitis debida a virus citomegálico (J17.1*)</v>
          </cell>
        </row>
        <row r="527">
          <cell r="A527" t="str">
            <v>B25.1</v>
          </cell>
          <cell r="B527" t="str">
            <v>Hepatitis debida a virus citomegálico ( K77.0*)</v>
          </cell>
        </row>
        <row r="528">
          <cell r="A528" t="str">
            <v>B25.2</v>
          </cell>
          <cell r="B528" t="str">
            <v>Pancreatitis debida a virus citomegálico (K87.1*)</v>
          </cell>
        </row>
        <row r="529">
          <cell r="A529" t="str">
            <v>B25.8</v>
          </cell>
          <cell r="B529" t="str">
            <v>Otras enfermedades debidas a virus citomegálico</v>
          </cell>
        </row>
        <row r="530">
          <cell r="A530" t="str">
            <v>B25.9</v>
          </cell>
          <cell r="B530" t="str">
            <v>Enfermedad por virus citomegálico, no especificada</v>
          </cell>
        </row>
        <row r="531">
          <cell r="A531" t="str">
            <v>B26</v>
          </cell>
          <cell r="B531" t="str">
            <v>Parotiditis infecciosa</v>
          </cell>
        </row>
        <row r="532">
          <cell r="A532" t="str">
            <v>B26.0</v>
          </cell>
          <cell r="B532" t="str">
            <v>Orquitis por parotiditis (N51.1*)</v>
          </cell>
        </row>
        <row r="533">
          <cell r="A533" t="str">
            <v>B26.1</v>
          </cell>
          <cell r="B533" t="str">
            <v>Meningitis por parotiditis (G02.0*)</v>
          </cell>
        </row>
        <row r="534">
          <cell r="A534" t="str">
            <v>B26.2</v>
          </cell>
          <cell r="B534" t="str">
            <v>Encefalitis por parotiditis (G05.1*)</v>
          </cell>
        </row>
        <row r="535">
          <cell r="A535" t="str">
            <v>B26.3</v>
          </cell>
          <cell r="B535" t="str">
            <v>Pancreatitis por parotiditis (K87.1*)</v>
          </cell>
        </row>
        <row r="536">
          <cell r="A536" t="str">
            <v>B26.8</v>
          </cell>
          <cell r="B536" t="str">
            <v>Parotiditis infecciosa con otras complicaciones</v>
          </cell>
        </row>
        <row r="537">
          <cell r="A537" t="str">
            <v>B26.9</v>
          </cell>
          <cell r="B537" t="str">
            <v>Parotiditis, sin complicaciones</v>
          </cell>
        </row>
        <row r="538">
          <cell r="A538" t="str">
            <v>B27</v>
          </cell>
          <cell r="B538" t="str">
            <v>Mononucleosis infecciosa</v>
          </cell>
        </row>
        <row r="539">
          <cell r="A539" t="str">
            <v>B27.0</v>
          </cell>
          <cell r="B539" t="str">
            <v>Mononucleosis debida a herpes virus gamma</v>
          </cell>
        </row>
        <row r="540">
          <cell r="A540" t="str">
            <v>B27.1</v>
          </cell>
          <cell r="B540" t="str">
            <v>Mononucleosis por citomegalovirus</v>
          </cell>
        </row>
        <row r="541">
          <cell r="A541" t="str">
            <v>B27.8</v>
          </cell>
          <cell r="B541" t="str">
            <v>Otras mononucleosis infecciosas</v>
          </cell>
        </row>
        <row r="542">
          <cell r="A542" t="str">
            <v>B27.9</v>
          </cell>
          <cell r="B542" t="str">
            <v>Mononucleosis infecciosa, no especificada</v>
          </cell>
        </row>
        <row r="543">
          <cell r="A543" t="str">
            <v>B30</v>
          </cell>
          <cell r="B543" t="str">
            <v>Conjuntivitis viral</v>
          </cell>
        </row>
        <row r="544">
          <cell r="A544" t="str">
            <v>B30.0</v>
          </cell>
          <cell r="B544" t="str">
            <v>Queratoconjuntivitis debida a adenovirus (H19.2*)</v>
          </cell>
        </row>
        <row r="545">
          <cell r="A545" t="str">
            <v>B30.1</v>
          </cell>
          <cell r="B545" t="str">
            <v>Conjuntivitis debida a adenovirus (H13.1*)</v>
          </cell>
        </row>
        <row r="546">
          <cell r="A546" t="str">
            <v>B30.2</v>
          </cell>
          <cell r="B546" t="str">
            <v>Faringoconjuntivitis viral</v>
          </cell>
        </row>
        <row r="547">
          <cell r="A547" t="str">
            <v>B30.3</v>
          </cell>
          <cell r="B547" t="str">
            <v>Conjuntivitis epidémica aguda hemorrágica (enterovírica) (H13.1*)</v>
          </cell>
        </row>
        <row r="548">
          <cell r="A548" t="str">
            <v>B30.8</v>
          </cell>
          <cell r="B548" t="str">
            <v>Otras conjuntivitis virales (H13.1*)</v>
          </cell>
        </row>
        <row r="549">
          <cell r="A549" t="str">
            <v>B30.9</v>
          </cell>
          <cell r="B549" t="str">
            <v>Conjuntivitis viral, sin otra especificación</v>
          </cell>
        </row>
        <row r="550">
          <cell r="A550" t="str">
            <v>B33</v>
          </cell>
          <cell r="B550" t="str">
            <v>Otras enfermedades virales, no clasificadas en otra parte</v>
          </cell>
        </row>
        <row r="551">
          <cell r="A551" t="str">
            <v>B33.0</v>
          </cell>
          <cell r="B551" t="str">
            <v>Mialgia epidémica</v>
          </cell>
        </row>
        <row r="552">
          <cell r="A552" t="str">
            <v>B33.1</v>
          </cell>
          <cell r="B552" t="str">
            <v>Enfermedad del río Ross</v>
          </cell>
        </row>
        <row r="553">
          <cell r="A553" t="str">
            <v>B33.2</v>
          </cell>
          <cell r="B553" t="str">
            <v>Carditis viral</v>
          </cell>
        </row>
        <row r="554">
          <cell r="A554" t="str">
            <v>B33.3</v>
          </cell>
          <cell r="B554" t="str">
            <v>Infecciones debidas a retrovirus, no clasificadas en otra parte</v>
          </cell>
        </row>
        <row r="555">
          <cell r="A555" t="str">
            <v>B33.8</v>
          </cell>
          <cell r="B555" t="str">
            <v>Otras enfermedades virales especificadas</v>
          </cell>
        </row>
        <row r="556">
          <cell r="A556" t="str">
            <v>B34</v>
          </cell>
          <cell r="B556" t="str">
            <v>Infección viral de sitio no especificado</v>
          </cell>
        </row>
        <row r="557">
          <cell r="A557" t="str">
            <v>B34.0</v>
          </cell>
          <cell r="B557" t="str">
            <v>Infección debida a adenovirus, sin otra especificación</v>
          </cell>
        </row>
        <row r="558">
          <cell r="A558" t="str">
            <v>B34.1</v>
          </cell>
          <cell r="B558" t="str">
            <v>Infección debida a enterovirus, sin otra especificación</v>
          </cell>
        </row>
        <row r="559">
          <cell r="A559" t="str">
            <v>B34.2</v>
          </cell>
          <cell r="B559" t="str">
            <v>Infección debida a Coronavirus, sin otra especificación</v>
          </cell>
        </row>
        <row r="560">
          <cell r="A560" t="str">
            <v>B34.3</v>
          </cell>
          <cell r="B560" t="str">
            <v>Infección debida a Parvovirus, sin otra especificación</v>
          </cell>
        </row>
        <row r="561">
          <cell r="A561" t="str">
            <v>B34.4</v>
          </cell>
          <cell r="B561" t="str">
            <v>Infección debida a Papovavirus, sin otra especificación</v>
          </cell>
        </row>
        <row r="562">
          <cell r="A562" t="str">
            <v>B34.8</v>
          </cell>
          <cell r="B562" t="str">
            <v>Otras infecciones virales de sitio no especificado</v>
          </cell>
        </row>
        <row r="563">
          <cell r="A563" t="str">
            <v>B34.9</v>
          </cell>
          <cell r="B563" t="str">
            <v>Infección viral, no especificada</v>
          </cell>
        </row>
        <row r="564">
          <cell r="A564" t="str">
            <v>B35</v>
          </cell>
          <cell r="B564" t="str">
            <v>Dermatofitosis</v>
          </cell>
        </row>
        <row r="565">
          <cell r="A565" t="str">
            <v>B35.0</v>
          </cell>
          <cell r="B565" t="str">
            <v>Tiña de la barba y del cuero cabelludo</v>
          </cell>
        </row>
        <row r="566">
          <cell r="A566" t="str">
            <v>B35.1</v>
          </cell>
          <cell r="B566" t="str">
            <v>Tiña de las uñas</v>
          </cell>
        </row>
        <row r="567">
          <cell r="A567" t="str">
            <v>B35.2</v>
          </cell>
          <cell r="B567" t="str">
            <v>Tiña de la mano</v>
          </cell>
        </row>
        <row r="568">
          <cell r="A568" t="str">
            <v>B35.3</v>
          </cell>
          <cell r="B568" t="str">
            <v>Tiña del pie [Tinea pedis]</v>
          </cell>
        </row>
        <row r="569">
          <cell r="A569" t="str">
            <v>B35.4</v>
          </cell>
          <cell r="B569" t="str">
            <v>Tiña del cuerpo [Tinea corporis]</v>
          </cell>
        </row>
        <row r="570">
          <cell r="A570" t="str">
            <v>B35.5</v>
          </cell>
          <cell r="B570" t="str">
            <v>Tiña imbricada [Tinea imbricata]</v>
          </cell>
        </row>
        <row r="571">
          <cell r="A571" t="str">
            <v>B35.6</v>
          </cell>
          <cell r="B571" t="str">
            <v>Tiña inguinal [Tinea cruris]</v>
          </cell>
        </row>
        <row r="572">
          <cell r="A572" t="str">
            <v>B35.8</v>
          </cell>
          <cell r="B572" t="str">
            <v>Otras dermatofitosis</v>
          </cell>
        </row>
        <row r="573">
          <cell r="A573" t="str">
            <v>B35.9</v>
          </cell>
          <cell r="B573" t="str">
            <v>Dermatofitosis, no especificada</v>
          </cell>
        </row>
        <row r="574">
          <cell r="A574" t="str">
            <v>B36</v>
          </cell>
          <cell r="B574" t="str">
            <v>Otras micosis superficiales</v>
          </cell>
        </row>
        <row r="575">
          <cell r="A575" t="str">
            <v>B36.0</v>
          </cell>
          <cell r="B575" t="str">
            <v>Pitiriasis versicolor</v>
          </cell>
        </row>
        <row r="576">
          <cell r="A576" t="str">
            <v>B36.1</v>
          </cell>
          <cell r="B576" t="str">
            <v>Tiña negra</v>
          </cell>
        </row>
        <row r="577">
          <cell r="A577" t="str">
            <v>B36.2</v>
          </cell>
          <cell r="B577" t="str">
            <v>Piedra blanca</v>
          </cell>
        </row>
        <row r="578">
          <cell r="A578" t="str">
            <v>B36.3</v>
          </cell>
          <cell r="B578" t="str">
            <v>Piedra negra</v>
          </cell>
        </row>
        <row r="579">
          <cell r="A579" t="str">
            <v>B36.8</v>
          </cell>
          <cell r="B579" t="str">
            <v>Otras micosis superficiales especificadas</v>
          </cell>
        </row>
        <row r="580">
          <cell r="A580" t="str">
            <v>B36.9</v>
          </cell>
          <cell r="B580" t="str">
            <v>Micosis superficial, sin otra especificación</v>
          </cell>
        </row>
        <row r="581">
          <cell r="A581" t="str">
            <v>B37</v>
          </cell>
          <cell r="B581" t="str">
            <v>Candidiasis</v>
          </cell>
        </row>
        <row r="582">
          <cell r="A582" t="str">
            <v>B37.0</v>
          </cell>
          <cell r="B582" t="str">
            <v>Estomatitis candidiásica</v>
          </cell>
        </row>
        <row r="583">
          <cell r="A583" t="str">
            <v>B37.1</v>
          </cell>
          <cell r="B583" t="str">
            <v>Candidiasis pulmonar</v>
          </cell>
        </row>
        <row r="584">
          <cell r="A584" t="str">
            <v>B37.2</v>
          </cell>
          <cell r="B584" t="str">
            <v>Candidiasis de la piel y las uñas</v>
          </cell>
        </row>
        <row r="585">
          <cell r="A585" t="str">
            <v>B37.3</v>
          </cell>
          <cell r="B585" t="str">
            <v>Candidiasis de la vulva y de la vagina (N77.1*)</v>
          </cell>
        </row>
        <row r="586">
          <cell r="A586" t="str">
            <v>B37.4</v>
          </cell>
          <cell r="B586" t="str">
            <v>Candidiasis de otras localizaciones urogenitales</v>
          </cell>
        </row>
        <row r="587">
          <cell r="A587" t="str">
            <v>B37.5</v>
          </cell>
          <cell r="B587" t="str">
            <v>Meningitis debida a candida (G02.1*)</v>
          </cell>
        </row>
        <row r="588">
          <cell r="A588" t="str">
            <v>B37.6</v>
          </cell>
          <cell r="B588" t="str">
            <v>Endocarditis debida a candida (I39.8*)</v>
          </cell>
        </row>
        <row r="589">
          <cell r="A589" t="str">
            <v>B37.7</v>
          </cell>
          <cell r="B589" t="str">
            <v>Septicemia debida a candida</v>
          </cell>
        </row>
        <row r="590">
          <cell r="A590" t="str">
            <v>B37.8</v>
          </cell>
          <cell r="B590" t="str">
            <v>Candidiasis de otros sitios</v>
          </cell>
        </row>
        <row r="591">
          <cell r="A591" t="str">
            <v>B37.9</v>
          </cell>
          <cell r="B591" t="str">
            <v>Candidiasis, no especificada</v>
          </cell>
        </row>
        <row r="592">
          <cell r="A592" t="str">
            <v>B38</v>
          </cell>
          <cell r="B592" t="str">
            <v>Coccidioidomicosis</v>
          </cell>
        </row>
        <row r="593">
          <cell r="A593" t="str">
            <v>B38.0</v>
          </cell>
          <cell r="B593" t="str">
            <v>Coccidioidomicosis pulmonar aguda</v>
          </cell>
        </row>
        <row r="594">
          <cell r="A594" t="str">
            <v>B38.1</v>
          </cell>
          <cell r="B594" t="str">
            <v>Coccidioidomicosis pulmonar crónica</v>
          </cell>
        </row>
        <row r="595">
          <cell r="A595" t="str">
            <v>B38.2</v>
          </cell>
          <cell r="B595" t="str">
            <v>Coccidioidomicosis pulmonar, sin otra especificación</v>
          </cell>
        </row>
        <row r="596">
          <cell r="A596" t="str">
            <v>B38.3</v>
          </cell>
          <cell r="B596" t="str">
            <v>Coccidioidomicosis cutánea</v>
          </cell>
        </row>
        <row r="597">
          <cell r="A597" t="str">
            <v>B38.4</v>
          </cell>
          <cell r="B597" t="str">
            <v>Meningitis debida a coccidioidomicosis (G02.1*)</v>
          </cell>
        </row>
        <row r="598">
          <cell r="A598" t="str">
            <v>B38.7</v>
          </cell>
          <cell r="B598" t="str">
            <v>Coccidioidomicosis diseminada</v>
          </cell>
        </row>
        <row r="599">
          <cell r="A599" t="str">
            <v>B38.8</v>
          </cell>
          <cell r="B599" t="str">
            <v>Otras formas de coccidioidomicosis</v>
          </cell>
        </row>
        <row r="600">
          <cell r="A600" t="str">
            <v>B38.9</v>
          </cell>
          <cell r="B600" t="str">
            <v>Coccidioidomicosis, no especificada</v>
          </cell>
        </row>
        <row r="601">
          <cell r="A601" t="str">
            <v>B39</v>
          </cell>
          <cell r="B601" t="str">
            <v>Histoplasmosis</v>
          </cell>
        </row>
        <row r="602">
          <cell r="A602" t="str">
            <v>B39.0</v>
          </cell>
          <cell r="B602" t="str">
            <v>Infección pulmonar aguda debida a Histoplasma capsulatum</v>
          </cell>
        </row>
        <row r="603">
          <cell r="A603" t="str">
            <v>B39.1</v>
          </cell>
          <cell r="B603" t="str">
            <v>Infección pulmonar crónica debida a Histoplasma capsulatum</v>
          </cell>
        </row>
        <row r="604">
          <cell r="A604" t="str">
            <v>B39.2</v>
          </cell>
          <cell r="B604" t="str">
            <v>Infección pulmonar debida a Histoplasma capsulatum, sin otra especificación</v>
          </cell>
        </row>
        <row r="605">
          <cell r="A605" t="str">
            <v>B39.3</v>
          </cell>
          <cell r="B605" t="str">
            <v>Infección diseminada debida a Histoplasma capsulatum</v>
          </cell>
        </row>
        <row r="606">
          <cell r="A606" t="str">
            <v>B39.4</v>
          </cell>
          <cell r="B606" t="str">
            <v>Histoplasmosis debida a Histoplasma capsulatum, sin otra especificación</v>
          </cell>
        </row>
        <row r="607">
          <cell r="A607" t="str">
            <v>B39.5</v>
          </cell>
          <cell r="B607" t="str">
            <v>Infección debida a Histoplasma duboisii</v>
          </cell>
        </row>
        <row r="608">
          <cell r="A608" t="str">
            <v>B39.9</v>
          </cell>
          <cell r="B608" t="str">
            <v>Histoplasmosis, no especificada</v>
          </cell>
        </row>
        <row r="609">
          <cell r="A609" t="str">
            <v>B40</v>
          </cell>
          <cell r="B609" t="str">
            <v>Blastomicosis</v>
          </cell>
        </row>
        <row r="610">
          <cell r="A610" t="str">
            <v>B40.0</v>
          </cell>
          <cell r="B610" t="str">
            <v>Blastomicosis pulmonar aguda</v>
          </cell>
        </row>
        <row r="611">
          <cell r="A611" t="str">
            <v>B40.1</v>
          </cell>
          <cell r="B611" t="str">
            <v>Blastomicosis pulmonar crónica</v>
          </cell>
        </row>
        <row r="612">
          <cell r="A612" t="str">
            <v>B40.2</v>
          </cell>
          <cell r="B612" t="str">
            <v>Blastomicosis pulmonar, sin otra especificación</v>
          </cell>
        </row>
        <row r="613">
          <cell r="A613" t="str">
            <v>B40.3</v>
          </cell>
          <cell r="B613" t="str">
            <v>Blastomicosis cutánea</v>
          </cell>
        </row>
        <row r="614">
          <cell r="A614" t="str">
            <v>B40.7</v>
          </cell>
          <cell r="B614" t="str">
            <v>Blastomicosis diseminada</v>
          </cell>
        </row>
        <row r="615">
          <cell r="A615" t="str">
            <v>B40.8</v>
          </cell>
          <cell r="B615" t="str">
            <v>Otras formas de blastomicosis</v>
          </cell>
        </row>
        <row r="616">
          <cell r="A616" t="str">
            <v>B40.9</v>
          </cell>
          <cell r="B616" t="str">
            <v>Blastomicosis, no especificada</v>
          </cell>
        </row>
        <row r="617">
          <cell r="A617" t="str">
            <v>B41</v>
          </cell>
          <cell r="B617" t="str">
            <v>Paracoccidioidomicosis</v>
          </cell>
        </row>
        <row r="618">
          <cell r="A618" t="str">
            <v>B41.0</v>
          </cell>
          <cell r="B618" t="str">
            <v>Paracoccidioidomicosis pulmonar</v>
          </cell>
        </row>
        <row r="619">
          <cell r="A619" t="str">
            <v>B41.7</v>
          </cell>
          <cell r="B619" t="str">
            <v>Paracoccidioidomicosis diseminada</v>
          </cell>
        </row>
        <row r="620">
          <cell r="A620" t="str">
            <v>B41.8</v>
          </cell>
          <cell r="B620" t="str">
            <v>Otras formas de paracoccidioidomicosis</v>
          </cell>
        </row>
        <row r="621">
          <cell r="A621" t="str">
            <v>B41.9</v>
          </cell>
          <cell r="B621" t="str">
            <v>Paracoccidioidomicosis, no especificada</v>
          </cell>
        </row>
        <row r="622">
          <cell r="A622" t="str">
            <v>B42</v>
          </cell>
          <cell r="B622" t="str">
            <v>Esporotricosis</v>
          </cell>
        </row>
        <row r="623">
          <cell r="A623" t="str">
            <v>B42.0</v>
          </cell>
          <cell r="B623" t="str">
            <v>Esporotricosis pulmonar (J99.8*)</v>
          </cell>
        </row>
        <row r="624">
          <cell r="A624" t="str">
            <v>B42.1</v>
          </cell>
          <cell r="B624" t="str">
            <v>Esporotricosis linfocutánea</v>
          </cell>
        </row>
        <row r="625">
          <cell r="A625" t="str">
            <v>B42.7</v>
          </cell>
          <cell r="B625" t="str">
            <v>Esporotricosis diseminada</v>
          </cell>
        </row>
        <row r="626">
          <cell r="A626" t="str">
            <v>B42.8</v>
          </cell>
          <cell r="B626" t="str">
            <v>Otras formas de esporotricosis</v>
          </cell>
        </row>
        <row r="627">
          <cell r="A627" t="str">
            <v>B42.9</v>
          </cell>
          <cell r="B627" t="str">
            <v>Esporotricosis, no especificada</v>
          </cell>
        </row>
        <row r="628">
          <cell r="A628" t="str">
            <v>B43</v>
          </cell>
          <cell r="B628" t="str">
            <v>Cromomicosis y absceso feomicótico</v>
          </cell>
        </row>
        <row r="629">
          <cell r="A629" t="str">
            <v>B43.0</v>
          </cell>
          <cell r="B629" t="str">
            <v>Cromomicosis cutánea</v>
          </cell>
        </row>
        <row r="630">
          <cell r="A630" t="str">
            <v>B43.1</v>
          </cell>
          <cell r="B630" t="str">
            <v>Absceso cerebral feomicótico</v>
          </cell>
        </row>
        <row r="631">
          <cell r="A631" t="str">
            <v>B43.2</v>
          </cell>
          <cell r="B631" t="str">
            <v>Absceso y quiste subcutáneo feomicótico</v>
          </cell>
        </row>
        <row r="632">
          <cell r="A632" t="str">
            <v>B43.8</v>
          </cell>
          <cell r="B632" t="str">
            <v>Otras formas de cromomicosis</v>
          </cell>
        </row>
        <row r="633">
          <cell r="A633" t="str">
            <v>B43.9</v>
          </cell>
          <cell r="B633" t="str">
            <v>Cromomicosis, no especificada</v>
          </cell>
        </row>
        <row r="634">
          <cell r="A634" t="str">
            <v>B44</v>
          </cell>
          <cell r="B634" t="str">
            <v>Aspergilosis</v>
          </cell>
        </row>
        <row r="635">
          <cell r="A635" t="str">
            <v>B44.0</v>
          </cell>
          <cell r="B635" t="str">
            <v>Aspergilosis pulmonar invasiva</v>
          </cell>
        </row>
        <row r="636">
          <cell r="A636" t="str">
            <v>B44.1</v>
          </cell>
          <cell r="B636" t="str">
            <v>Otras aspergilosis pulmonares</v>
          </cell>
        </row>
        <row r="637">
          <cell r="A637" t="str">
            <v>B44.2</v>
          </cell>
          <cell r="B637" t="str">
            <v>Aspergilosis amigdalina</v>
          </cell>
        </row>
        <row r="638">
          <cell r="A638" t="str">
            <v>B44.7</v>
          </cell>
          <cell r="B638" t="str">
            <v>Aspergilosis diseminada</v>
          </cell>
        </row>
        <row r="639">
          <cell r="A639" t="str">
            <v>B44.8</v>
          </cell>
          <cell r="B639" t="str">
            <v>Otras formas de aspergilosis</v>
          </cell>
        </row>
        <row r="640">
          <cell r="A640" t="str">
            <v>B44.9</v>
          </cell>
          <cell r="B640" t="str">
            <v>Aspergilosis, no especificada</v>
          </cell>
        </row>
        <row r="641">
          <cell r="A641" t="str">
            <v>B45</v>
          </cell>
          <cell r="B641" t="str">
            <v>Criptococosis</v>
          </cell>
        </row>
        <row r="642">
          <cell r="A642" t="str">
            <v>B45.0</v>
          </cell>
          <cell r="B642" t="str">
            <v>Criptococosis pulmonar</v>
          </cell>
        </row>
        <row r="643">
          <cell r="A643" t="str">
            <v>B45.1</v>
          </cell>
          <cell r="B643" t="str">
            <v>Criptococosis cerebral</v>
          </cell>
        </row>
        <row r="644">
          <cell r="A644" t="str">
            <v>B45.2</v>
          </cell>
          <cell r="B644" t="str">
            <v>Criptococosis cutánea</v>
          </cell>
        </row>
        <row r="645">
          <cell r="A645" t="str">
            <v>B45.3</v>
          </cell>
          <cell r="B645" t="str">
            <v>Criptococosis ósea</v>
          </cell>
        </row>
        <row r="646">
          <cell r="A646" t="str">
            <v>B45.7</v>
          </cell>
          <cell r="B646" t="str">
            <v>Criptococosis diseminada</v>
          </cell>
        </row>
        <row r="647">
          <cell r="A647" t="str">
            <v>B45.8</v>
          </cell>
          <cell r="B647" t="str">
            <v>Otras formas de criptococosis</v>
          </cell>
        </row>
        <row r="648">
          <cell r="A648" t="str">
            <v>B45.9</v>
          </cell>
          <cell r="B648" t="str">
            <v>Criptococosis, no especificada</v>
          </cell>
        </row>
        <row r="649">
          <cell r="A649" t="str">
            <v>B46</v>
          </cell>
          <cell r="B649" t="str">
            <v>Cigomicosis</v>
          </cell>
        </row>
        <row r="650">
          <cell r="A650" t="str">
            <v>B46.0</v>
          </cell>
          <cell r="B650" t="str">
            <v>Mucormicosis pulmonar</v>
          </cell>
        </row>
        <row r="651">
          <cell r="A651" t="str">
            <v>B46.1</v>
          </cell>
          <cell r="B651" t="str">
            <v>Mucormicosis rinocerebral</v>
          </cell>
        </row>
        <row r="652">
          <cell r="A652" t="str">
            <v>B46.2</v>
          </cell>
          <cell r="B652" t="str">
            <v>Mucormicosis gastrointestinal</v>
          </cell>
        </row>
        <row r="653">
          <cell r="A653" t="str">
            <v>B46.3</v>
          </cell>
          <cell r="B653" t="str">
            <v>Mucormicosis cutánea</v>
          </cell>
        </row>
        <row r="654">
          <cell r="A654" t="str">
            <v>B46.4</v>
          </cell>
          <cell r="B654" t="str">
            <v>Mucormicosis diseminada</v>
          </cell>
        </row>
        <row r="655">
          <cell r="A655" t="str">
            <v>B46.5</v>
          </cell>
          <cell r="B655" t="str">
            <v>Mucormicosis, sin otra especificación</v>
          </cell>
        </row>
        <row r="656">
          <cell r="A656" t="str">
            <v>B46.8</v>
          </cell>
          <cell r="B656" t="str">
            <v>Otras cigomicosis</v>
          </cell>
        </row>
        <row r="657">
          <cell r="A657" t="str">
            <v>B46.9</v>
          </cell>
          <cell r="B657" t="str">
            <v>Cigomicosis, no especificada</v>
          </cell>
        </row>
        <row r="658">
          <cell r="A658" t="str">
            <v>B47</v>
          </cell>
          <cell r="B658" t="str">
            <v>Micetoma</v>
          </cell>
        </row>
        <row r="659">
          <cell r="A659" t="str">
            <v>B47.0</v>
          </cell>
          <cell r="B659" t="str">
            <v>Eumicetoma</v>
          </cell>
        </row>
        <row r="660">
          <cell r="A660" t="str">
            <v>B47.1</v>
          </cell>
          <cell r="B660" t="str">
            <v>Actinomicetoma</v>
          </cell>
        </row>
        <row r="661">
          <cell r="A661" t="str">
            <v>B47.9</v>
          </cell>
          <cell r="B661" t="str">
            <v>Micetoma, no especificado</v>
          </cell>
        </row>
        <row r="662">
          <cell r="A662" t="str">
            <v>B48</v>
          </cell>
          <cell r="B662" t="str">
            <v>Otras micosis, no clasificadas en otra parte</v>
          </cell>
        </row>
        <row r="663">
          <cell r="A663" t="str">
            <v>B48.0</v>
          </cell>
          <cell r="B663" t="str">
            <v>Lobomicosis</v>
          </cell>
        </row>
        <row r="664">
          <cell r="A664" t="str">
            <v>B48.1</v>
          </cell>
          <cell r="B664" t="str">
            <v>Rinosporidiosis</v>
          </cell>
        </row>
        <row r="665">
          <cell r="A665" t="str">
            <v>B48.2</v>
          </cell>
          <cell r="B665" t="str">
            <v>Alesqueriasis</v>
          </cell>
        </row>
        <row r="666">
          <cell r="A666" t="str">
            <v>B48.3</v>
          </cell>
          <cell r="B666" t="str">
            <v>Geotricosis</v>
          </cell>
        </row>
        <row r="667">
          <cell r="A667" t="str">
            <v>B48.4</v>
          </cell>
          <cell r="B667" t="str">
            <v>Penicilosis</v>
          </cell>
        </row>
        <row r="668">
          <cell r="A668" t="str">
            <v>B48.7</v>
          </cell>
          <cell r="B668" t="str">
            <v>Micosis oportunistas</v>
          </cell>
        </row>
        <row r="669">
          <cell r="A669" t="str">
            <v>B48.8</v>
          </cell>
          <cell r="B669" t="str">
            <v>Otras micosis especificadas</v>
          </cell>
        </row>
        <row r="670">
          <cell r="A670" t="str">
            <v>B49.X</v>
          </cell>
          <cell r="B670" t="str">
            <v>Micosis, no especificada</v>
          </cell>
        </row>
        <row r="671">
          <cell r="A671" t="str">
            <v>B50</v>
          </cell>
          <cell r="B671" t="str">
            <v>Paludismo [malaria] debido a Plasmodium falciparum</v>
          </cell>
        </row>
        <row r="672">
          <cell r="A672" t="str">
            <v>B50.0</v>
          </cell>
          <cell r="B672" t="str">
            <v>Paludismo debido a Plasmodium falciparum con complicaciones cerebrales</v>
          </cell>
        </row>
        <row r="673">
          <cell r="A673" t="str">
            <v>B50.8</v>
          </cell>
          <cell r="B673" t="str">
            <v>Otro paludismo grave y complicado debido a Plasmodium falciparum</v>
          </cell>
        </row>
        <row r="674">
          <cell r="A674" t="str">
            <v>B50.9</v>
          </cell>
          <cell r="B674" t="str">
            <v>Paludismo debido a Plasmodium falciparum, sin otra especificación</v>
          </cell>
        </row>
        <row r="675">
          <cell r="A675" t="str">
            <v>B51</v>
          </cell>
          <cell r="B675" t="str">
            <v>Paludismo [malaria] debido a Plasmodium vivax</v>
          </cell>
        </row>
        <row r="676">
          <cell r="A676" t="str">
            <v>B51.0</v>
          </cell>
          <cell r="B676" t="str">
            <v>Paludismo debido a Plasmodium vivax con ruptura esplénica</v>
          </cell>
        </row>
        <row r="677">
          <cell r="A677" t="str">
            <v>B51.8</v>
          </cell>
          <cell r="B677" t="str">
            <v>Paludismo debido a Plasmodium vivax con otras complicaciones</v>
          </cell>
        </row>
        <row r="678">
          <cell r="A678" t="str">
            <v>B51.9</v>
          </cell>
          <cell r="B678" t="str">
            <v>Paludismo debido a Plasmodium vivax, sin complicaciones</v>
          </cell>
        </row>
        <row r="679">
          <cell r="A679" t="str">
            <v>B52</v>
          </cell>
          <cell r="B679" t="str">
            <v>Paludismo [malaria] debido a Plasmodium malariae</v>
          </cell>
        </row>
        <row r="680">
          <cell r="A680" t="str">
            <v>B52.0</v>
          </cell>
          <cell r="B680" t="str">
            <v>Paludismo debido a Plasmodium malariae con nefropatía</v>
          </cell>
        </row>
        <row r="681">
          <cell r="A681" t="str">
            <v>B52.8</v>
          </cell>
          <cell r="B681" t="str">
            <v>Paludismo debido a Plasmodium malariae con otras complicaciones</v>
          </cell>
        </row>
        <row r="682">
          <cell r="A682" t="str">
            <v>B52.9</v>
          </cell>
          <cell r="B682" t="str">
            <v>Paludismo debido a Plasmodium malariae, sin complicaciones</v>
          </cell>
        </row>
        <row r="683">
          <cell r="A683" t="str">
            <v>B53</v>
          </cell>
          <cell r="B683" t="str">
            <v>Otro paludismo [malaria] confirmado parasitológicamente</v>
          </cell>
        </row>
        <row r="684">
          <cell r="A684" t="str">
            <v>B53.0</v>
          </cell>
          <cell r="B684" t="str">
            <v>Paludismo debido a Plasmodium ovale</v>
          </cell>
        </row>
        <row r="685">
          <cell r="A685" t="str">
            <v>B53.1</v>
          </cell>
          <cell r="B685" t="str">
            <v>Paludismo debido a plasmodios de los simios</v>
          </cell>
        </row>
        <row r="686">
          <cell r="A686" t="str">
            <v>B53.8</v>
          </cell>
          <cell r="B686" t="str">
            <v>Otro paludismo confirmado parasitológicamente, no clasificado en otra parte</v>
          </cell>
        </row>
        <row r="687">
          <cell r="A687" t="str">
            <v>B54.X</v>
          </cell>
          <cell r="B687" t="str">
            <v>Paludismo [malaria] no especificado</v>
          </cell>
        </row>
        <row r="688">
          <cell r="A688" t="str">
            <v>B55</v>
          </cell>
          <cell r="B688" t="str">
            <v>Leishmaniasis</v>
          </cell>
        </row>
        <row r="689">
          <cell r="A689" t="str">
            <v>B55.0</v>
          </cell>
          <cell r="B689" t="str">
            <v>Leishmaniasis visceral</v>
          </cell>
        </row>
        <row r="690">
          <cell r="A690" t="str">
            <v>B55.1</v>
          </cell>
          <cell r="B690" t="str">
            <v>Leishmaniasis cutánea</v>
          </cell>
        </row>
        <row r="691">
          <cell r="A691" t="str">
            <v>B55.2</v>
          </cell>
          <cell r="B691" t="str">
            <v>Leishmaniasis mucocutánea</v>
          </cell>
        </row>
        <row r="692">
          <cell r="A692" t="str">
            <v>B55.9</v>
          </cell>
          <cell r="B692" t="str">
            <v>Leishmaniasis, no especificada</v>
          </cell>
        </row>
        <row r="693">
          <cell r="A693" t="str">
            <v>B56</v>
          </cell>
          <cell r="B693" t="str">
            <v>Tripanosomiasis africana</v>
          </cell>
        </row>
        <row r="694">
          <cell r="A694" t="str">
            <v>B56.0</v>
          </cell>
          <cell r="B694" t="str">
            <v>Tripanosomiasis gambiense</v>
          </cell>
        </row>
        <row r="695">
          <cell r="A695" t="str">
            <v>B56.1</v>
          </cell>
          <cell r="B695" t="str">
            <v>Tripanosomiasis rhodesiense</v>
          </cell>
        </row>
        <row r="696">
          <cell r="A696" t="str">
            <v>B56.9</v>
          </cell>
          <cell r="B696" t="str">
            <v>Tripanosomiasis africana, sin otra especificación</v>
          </cell>
        </row>
        <row r="697">
          <cell r="A697" t="str">
            <v>B57</v>
          </cell>
          <cell r="B697" t="str">
            <v>Enfermedad de Chagas</v>
          </cell>
        </row>
        <row r="698">
          <cell r="A698" t="str">
            <v>B57.0</v>
          </cell>
          <cell r="B698" t="str">
            <v>Enfermedad de Chagas aguda que afecta al corazón (I41.2*, I98.1*)</v>
          </cell>
        </row>
        <row r="699">
          <cell r="A699" t="str">
            <v>B57.1</v>
          </cell>
          <cell r="B699" t="str">
            <v>Enfermedad de Chagas aguda que no afecta al corazón</v>
          </cell>
        </row>
        <row r="700">
          <cell r="A700" t="str">
            <v>B57.2</v>
          </cell>
          <cell r="B700" t="str">
            <v>Enfermedad de Chagas (crónica) que afecta al corazón (I41.2*, I98.1*)</v>
          </cell>
        </row>
        <row r="701">
          <cell r="A701" t="str">
            <v>B57.3</v>
          </cell>
          <cell r="B701" t="str">
            <v>Enfermedad de Chagas (crónica) que afecta al sistema digestivo</v>
          </cell>
        </row>
        <row r="702">
          <cell r="A702" t="str">
            <v>B57.4</v>
          </cell>
          <cell r="B702" t="str">
            <v>Enfermedad de Chagas (crónica) que afecta al sistema nervioso</v>
          </cell>
        </row>
        <row r="703">
          <cell r="A703" t="str">
            <v>B57.5</v>
          </cell>
          <cell r="B703" t="str">
            <v>Enfermedad de Chagas (crónica) que afecta otros órganos</v>
          </cell>
        </row>
        <row r="704">
          <cell r="A704" t="str">
            <v>B58</v>
          </cell>
          <cell r="B704" t="str">
            <v>Toxoplasmosis</v>
          </cell>
        </row>
        <row r="705">
          <cell r="A705" t="str">
            <v>B58.0</v>
          </cell>
          <cell r="B705" t="str">
            <v>Oculopatía debida a toxoplasma</v>
          </cell>
        </row>
        <row r="706">
          <cell r="A706" t="str">
            <v>B58.1</v>
          </cell>
          <cell r="B706" t="str">
            <v>Hepatitis debida a toxoplasma (K77.0*)</v>
          </cell>
        </row>
        <row r="707">
          <cell r="A707" t="str">
            <v>B58.2</v>
          </cell>
          <cell r="B707" t="str">
            <v>Meningoencefalitis debida a toxoplasma (G05.2*)</v>
          </cell>
        </row>
        <row r="708">
          <cell r="A708" t="str">
            <v>B58.3</v>
          </cell>
          <cell r="B708" t="str">
            <v>Toxoplasmosis pulmonar (J17.3*)</v>
          </cell>
        </row>
        <row r="709">
          <cell r="A709" t="str">
            <v>B58.8</v>
          </cell>
          <cell r="B709" t="str">
            <v>Toxoplasmosis con otro órgano afectado</v>
          </cell>
        </row>
        <row r="710">
          <cell r="A710" t="str">
            <v>B58.9</v>
          </cell>
          <cell r="B710" t="str">
            <v>Toxoplasmosis, no especificada</v>
          </cell>
        </row>
        <row r="711">
          <cell r="A711" t="str">
            <v>B59.X</v>
          </cell>
          <cell r="B711" t="str">
            <v>Neumocistosis</v>
          </cell>
        </row>
        <row r="712">
          <cell r="A712" t="str">
            <v>B60</v>
          </cell>
          <cell r="B712" t="str">
            <v>Otras enfermedades debidas a protozoarios, no clasificadas en otra parte</v>
          </cell>
        </row>
        <row r="713">
          <cell r="A713" t="str">
            <v>B60.0</v>
          </cell>
          <cell r="B713" t="str">
            <v>Babesiosis</v>
          </cell>
        </row>
        <row r="714">
          <cell r="A714" t="str">
            <v>B60.1</v>
          </cell>
          <cell r="B714" t="str">
            <v>Acantamebiasis</v>
          </cell>
        </row>
        <row r="715">
          <cell r="A715" t="str">
            <v>B60.2</v>
          </cell>
          <cell r="B715" t="str">
            <v>Naegleriasis</v>
          </cell>
        </row>
        <row r="716">
          <cell r="A716" t="str">
            <v>B60.8</v>
          </cell>
          <cell r="B716" t="str">
            <v>Otras enfermedades especificadas debidas a protozarios</v>
          </cell>
        </row>
        <row r="717">
          <cell r="A717" t="str">
            <v>B64.X</v>
          </cell>
          <cell r="B717" t="str">
            <v>Enfermedad debida a protozoarios, no especificada</v>
          </cell>
        </row>
        <row r="718">
          <cell r="A718" t="str">
            <v>B65</v>
          </cell>
          <cell r="B718" t="str">
            <v>Esquistosomiasis [bilharziasis]</v>
          </cell>
        </row>
        <row r="719">
          <cell r="A719" t="str">
            <v>B65.0</v>
          </cell>
          <cell r="B719" t="str">
            <v>Esquistosomiasis debida a Schistosoma haematobium [esquistosomiasis urinaria]</v>
          </cell>
        </row>
        <row r="720">
          <cell r="A720" t="str">
            <v>B65.1</v>
          </cell>
          <cell r="B720" t="str">
            <v>Esquistosomiasis debida a Schistosoma mansoni [esquistosomiasis intestinal]</v>
          </cell>
        </row>
        <row r="721">
          <cell r="A721" t="str">
            <v>B65.2</v>
          </cell>
          <cell r="B721" t="str">
            <v>Esquistosomiasis debida a Schistosoma japonicum</v>
          </cell>
        </row>
        <row r="722">
          <cell r="A722" t="str">
            <v>B65.3</v>
          </cell>
          <cell r="B722" t="str">
            <v>Dermatitis por cercarias</v>
          </cell>
        </row>
        <row r="723">
          <cell r="A723" t="str">
            <v>B65.8</v>
          </cell>
          <cell r="B723" t="str">
            <v>Otras esquistosomiasis</v>
          </cell>
        </row>
        <row r="724">
          <cell r="A724" t="str">
            <v>B65.9</v>
          </cell>
          <cell r="B724" t="str">
            <v>Esquistosomiasis, no especificada</v>
          </cell>
        </row>
        <row r="725">
          <cell r="A725" t="str">
            <v>B66</v>
          </cell>
          <cell r="B725" t="str">
            <v>Otras infecciones debidas a trematodos</v>
          </cell>
        </row>
        <row r="726">
          <cell r="A726" t="str">
            <v>B66.0</v>
          </cell>
          <cell r="B726" t="str">
            <v>Opistorquiasis</v>
          </cell>
        </row>
        <row r="727">
          <cell r="A727" t="str">
            <v>B66.1</v>
          </cell>
          <cell r="B727" t="str">
            <v>Clonorquiasis</v>
          </cell>
        </row>
        <row r="728">
          <cell r="A728" t="str">
            <v>B66.2</v>
          </cell>
          <cell r="B728" t="str">
            <v>Dicrocoeliasis</v>
          </cell>
        </row>
        <row r="729">
          <cell r="A729" t="str">
            <v>B66.3</v>
          </cell>
          <cell r="B729" t="str">
            <v>Fascioliasis</v>
          </cell>
        </row>
        <row r="730">
          <cell r="A730" t="str">
            <v>B66.4</v>
          </cell>
          <cell r="B730" t="str">
            <v>Paragonimiasis</v>
          </cell>
        </row>
        <row r="731">
          <cell r="A731" t="str">
            <v>B66.5</v>
          </cell>
          <cell r="B731" t="str">
            <v>Fasciolopsiasis</v>
          </cell>
        </row>
        <row r="732">
          <cell r="A732" t="str">
            <v>B66.8</v>
          </cell>
          <cell r="B732" t="str">
            <v>Otras infecciones especificadas debidas a trematodos</v>
          </cell>
        </row>
        <row r="733">
          <cell r="A733" t="str">
            <v>B66.9</v>
          </cell>
          <cell r="B733" t="str">
            <v>Infección debida a trematodos, no especificada</v>
          </cell>
        </row>
        <row r="734">
          <cell r="A734" t="str">
            <v>B67</v>
          </cell>
          <cell r="B734" t="str">
            <v>Equinococosis</v>
          </cell>
        </row>
        <row r="735">
          <cell r="A735" t="str">
            <v>B67.0</v>
          </cell>
          <cell r="B735" t="str">
            <v>Infección del hígado debida a Echinococcus granulosus</v>
          </cell>
        </row>
        <row r="736">
          <cell r="A736" t="str">
            <v>B67.1</v>
          </cell>
          <cell r="B736" t="str">
            <v>Infección del pulmón debida a Echinococcus granulosus</v>
          </cell>
        </row>
        <row r="737">
          <cell r="A737" t="str">
            <v>B67.2</v>
          </cell>
          <cell r="B737" t="str">
            <v>Infección de hueso debida a Echinococcus granulosus</v>
          </cell>
        </row>
        <row r="738">
          <cell r="A738" t="str">
            <v>B67.3</v>
          </cell>
          <cell r="B738" t="str">
            <v>Infección de otro órgano y de sitios múltiples debida a Echinococcus granulosus</v>
          </cell>
        </row>
        <row r="739">
          <cell r="A739" t="str">
            <v>B67.4</v>
          </cell>
          <cell r="B739" t="str">
            <v>Infección debida a Echinococcus granulosus, sin otra especificación</v>
          </cell>
        </row>
        <row r="740">
          <cell r="A740" t="str">
            <v>B67.5</v>
          </cell>
          <cell r="B740" t="str">
            <v>Infección del hígado debida a Echinococcus multilocularis</v>
          </cell>
        </row>
        <row r="741">
          <cell r="A741" t="str">
            <v>B67.6</v>
          </cell>
          <cell r="B741" t="str">
            <v>Infección de otro órgano y de sitios múltiples debida a Echinococcus multilocularis</v>
          </cell>
        </row>
        <row r="742">
          <cell r="A742" t="str">
            <v>B67.7</v>
          </cell>
          <cell r="B742" t="str">
            <v>Infección debida a Echinococcus multilocularis, sin otra especificación</v>
          </cell>
        </row>
        <row r="743">
          <cell r="A743" t="str">
            <v>B67.8</v>
          </cell>
          <cell r="B743" t="str">
            <v>Equinococosis del hígado, no especificada</v>
          </cell>
        </row>
        <row r="744">
          <cell r="A744" t="str">
            <v>B67.9</v>
          </cell>
          <cell r="B744" t="str">
            <v>Equinococosis, otra y la no especificada</v>
          </cell>
        </row>
        <row r="745">
          <cell r="A745" t="str">
            <v>B68</v>
          </cell>
          <cell r="B745" t="str">
            <v>Teniasis</v>
          </cell>
        </row>
        <row r="746">
          <cell r="A746" t="str">
            <v>B68.0</v>
          </cell>
          <cell r="B746" t="str">
            <v>Teniasis debida a Taenia solium</v>
          </cell>
        </row>
        <row r="747">
          <cell r="A747" t="str">
            <v>B68.1</v>
          </cell>
          <cell r="B747" t="str">
            <v>Infección debida a Taenia saginata</v>
          </cell>
        </row>
        <row r="748">
          <cell r="A748" t="str">
            <v>B68.9</v>
          </cell>
          <cell r="B748" t="str">
            <v>Teniasis, no especificada</v>
          </cell>
        </row>
        <row r="749">
          <cell r="A749" t="str">
            <v>B69</v>
          </cell>
          <cell r="B749" t="str">
            <v>Cisticercosis</v>
          </cell>
        </row>
        <row r="750">
          <cell r="A750" t="str">
            <v>B69.0</v>
          </cell>
          <cell r="B750" t="str">
            <v>Cisticercosis del sistema nervioso central</v>
          </cell>
        </row>
        <row r="751">
          <cell r="A751" t="str">
            <v>B69.1</v>
          </cell>
          <cell r="B751" t="str">
            <v>Cisticercosis del ojo</v>
          </cell>
        </row>
        <row r="752">
          <cell r="A752" t="str">
            <v>B69.8</v>
          </cell>
          <cell r="B752" t="str">
            <v>Cisticercosis de otros sitios</v>
          </cell>
        </row>
        <row r="753">
          <cell r="A753" t="str">
            <v>B69.9</v>
          </cell>
          <cell r="B753" t="str">
            <v>Cisticercosis, no especificada</v>
          </cell>
        </row>
        <row r="754">
          <cell r="A754" t="str">
            <v>B70</v>
          </cell>
          <cell r="B754" t="str">
            <v>Difilobotriasis y esparganosis</v>
          </cell>
        </row>
        <row r="755">
          <cell r="A755" t="str">
            <v>B70.0</v>
          </cell>
          <cell r="B755" t="str">
            <v>Difilobotriasis intestinal</v>
          </cell>
        </row>
        <row r="756">
          <cell r="A756" t="str">
            <v>B70.1</v>
          </cell>
          <cell r="B756" t="str">
            <v>Esparganosis</v>
          </cell>
        </row>
        <row r="757">
          <cell r="A757" t="str">
            <v>B71</v>
          </cell>
          <cell r="B757" t="str">
            <v>Otras infecciones debidas a cestodos</v>
          </cell>
        </row>
        <row r="758">
          <cell r="A758" t="str">
            <v>B71.0</v>
          </cell>
          <cell r="B758" t="str">
            <v>Himenolepiasis</v>
          </cell>
        </row>
        <row r="759">
          <cell r="A759" t="str">
            <v>B71.1</v>
          </cell>
          <cell r="B759" t="str">
            <v>Dipilidiasis</v>
          </cell>
        </row>
        <row r="760">
          <cell r="A760" t="str">
            <v>B71.8</v>
          </cell>
          <cell r="B760" t="str">
            <v>Otras infecciones debidas a cestodos especificadas</v>
          </cell>
        </row>
        <row r="761">
          <cell r="A761" t="str">
            <v>B71.9</v>
          </cell>
          <cell r="B761" t="str">
            <v>Infección debida a cestodos, no especificada</v>
          </cell>
        </row>
        <row r="762">
          <cell r="A762" t="str">
            <v>B72.X</v>
          </cell>
          <cell r="B762" t="str">
            <v>Dracontiasis</v>
          </cell>
        </row>
        <row r="763">
          <cell r="A763" t="str">
            <v>B73.X</v>
          </cell>
          <cell r="B763" t="str">
            <v>Oncocercosis</v>
          </cell>
        </row>
        <row r="764">
          <cell r="A764" t="str">
            <v>B74</v>
          </cell>
          <cell r="B764" t="str">
            <v>Filariasis</v>
          </cell>
        </row>
        <row r="765">
          <cell r="A765" t="str">
            <v>B74.0</v>
          </cell>
          <cell r="B765" t="str">
            <v>Filariasis debida a Wuchereria bancrofti</v>
          </cell>
        </row>
        <row r="766">
          <cell r="A766" t="str">
            <v>B74.1</v>
          </cell>
          <cell r="B766" t="str">
            <v>Filariasis debida a Brugia malayi</v>
          </cell>
        </row>
        <row r="767">
          <cell r="A767" t="str">
            <v>B74.2</v>
          </cell>
          <cell r="B767" t="str">
            <v>Filariasis debida a Brugia timori</v>
          </cell>
        </row>
        <row r="768">
          <cell r="A768" t="str">
            <v>B74.3</v>
          </cell>
          <cell r="B768" t="str">
            <v>Loaiasis</v>
          </cell>
        </row>
        <row r="769">
          <cell r="A769" t="str">
            <v>B74.4</v>
          </cell>
          <cell r="B769" t="str">
            <v>Mansoneliasis</v>
          </cell>
        </row>
        <row r="770">
          <cell r="A770" t="str">
            <v>B74.8</v>
          </cell>
          <cell r="B770" t="str">
            <v>Otras filariasis</v>
          </cell>
        </row>
        <row r="771">
          <cell r="A771" t="str">
            <v>B74.9</v>
          </cell>
          <cell r="B771" t="str">
            <v>Filariasis, no especificada</v>
          </cell>
        </row>
        <row r="772">
          <cell r="A772" t="str">
            <v>B75.X</v>
          </cell>
          <cell r="B772" t="str">
            <v>Triquinosis</v>
          </cell>
        </row>
        <row r="773">
          <cell r="A773" t="str">
            <v>B76</v>
          </cell>
          <cell r="B773" t="str">
            <v>Anquilostomiasis y necatoriasis</v>
          </cell>
        </row>
        <row r="774">
          <cell r="A774" t="str">
            <v>B76.0</v>
          </cell>
          <cell r="B774" t="str">
            <v>Anquilostomiasis</v>
          </cell>
        </row>
        <row r="775">
          <cell r="A775" t="str">
            <v>B76.1</v>
          </cell>
          <cell r="B775" t="str">
            <v>Necatoriasis</v>
          </cell>
        </row>
        <row r="776">
          <cell r="A776" t="str">
            <v>B76.8</v>
          </cell>
          <cell r="B776" t="str">
            <v>Otras enfermedades debidas a anquilostomas</v>
          </cell>
        </row>
        <row r="777">
          <cell r="A777" t="str">
            <v>B76.9</v>
          </cell>
          <cell r="B777" t="str">
            <v>Enfermedad debida a anquilostomas, no especificada</v>
          </cell>
        </row>
        <row r="778">
          <cell r="A778" t="str">
            <v>B77</v>
          </cell>
          <cell r="B778" t="str">
            <v>Ascariasis</v>
          </cell>
        </row>
        <row r="779">
          <cell r="A779" t="str">
            <v>B77.0</v>
          </cell>
          <cell r="B779" t="str">
            <v>Ascariasis con complicaciones intestinales</v>
          </cell>
        </row>
        <row r="780">
          <cell r="A780" t="str">
            <v>B77.8</v>
          </cell>
          <cell r="B780" t="str">
            <v>Ascariasis con otras complicaciones</v>
          </cell>
        </row>
        <row r="781">
          <cell r="A781" t="str">
            <v>B77.9</v>
          </cell>
          <cell r="B781" t="str">
            <v>Ascariasis, no especificada</v>
          </cell>
        </row>
        <row r="782">
          <cell r="A782" t="str">
            <v>B78</v>
          </cell>
          <cell r="B782" t="str">
            <v>Estrongiloidiasis</v>
          </cell>
        </row>
        <row r="783">
          <cell r="A783" t="str">
            <v>B78.0</v>
          </cell>
          <cell r="B783" t="str">
            <v>Estrongiloidiasis intestinal</v>
          </cell>
        </row>
        <row r="784">
          <cell r="A784" t="str">
            <v>B78.1</v>
          </cell>
          <cell r="B784" t="str">
            <v>Estrongiloidiasis cutánea</v>
          </cell>
        </row>
        <row r="785">
          <cell r="A785" t="str">
            <v>B78.7</v>
          </cell>
          <cell r="B785" t="str">
            <v>Estrongiloidiasis diseminada</v>
          </cell>
        </row>
        <row r="786">
          <cell r="A786" t="str">
            <v>B78.9</v>
          </cell>
          <cell r="B786" t="str">
            <v>Estrongiloidiasis, no especificada</v>
          </cell>
        </row>
        <row r="787">
          <cell r="A787" t="str">
            <v>B79.X</v>
          </cell>
          <cell r="B787" t="str">
            <v>Tricuriasis</v>
          </cell>
        </row>
        <row r="788">
          <cell r="A788" t="str">
            <v>B80.X</v>
          </cell>
          <cell r="B788" t="str">
            <v>Enterobiasis</v>
          </cell>
        </row>
        <row r="789">
          <cell r="A789" t="str">
            <v>B81</v>
          </cell>
          <cell r="B789" t="str">
            <v>Otras helmintiasis intestinales, no clasificadas en otra parte</v>
          </cell>
        </row>
        <row r="790">
          <cell r="A790" t="str">
            <v>B81.0</v>
          </cell>
          <cell r="B790" t="str">
            <v>Anisaquiasis</v>
          </cell>
        </row>
        <row r="791">
          <cell r="A791" t="str">
            <v>B81.1</v>
          </cell>
          <cell r="B791" t="str">
            <v>Capilariasis intestinal</v>
          </cell>
        </row>
        <row r="792">
          <cell r="A792" t="str">
            <v>B81.2</v>
          </cell>
          <cell r="B792" t="str">
            <v>Tricoestrongiliasis</v>
          </cell>
        </row>
        <row r="793">
          <cell r="A793" t="str">
            <v>B81.3</v>
          </cell>
          <cell r="B793" t="str">
            <v>Angioestrongiliasis intestinal</v>
          </cell>
        </row>
        <row r="794">
          <cell r="A794" t="str">
            <v>B81.4</v>
          </cell>
          <cell r="B794" t="str">
            <v>Helmintiasis intestinal mixta</v>
          </cell>
        </row>
        <row r="795">
          <cell r="A795" t="str">
            <v>B81.8</v>
          </cell>
          <cell r="B795" t="str">
            <v>Otras helmintiasis intestinales especificadas</v>
          </cell>
        </row>
        <row r="796">
          <cell r="A796" t="str">
            <v>B82</v>
          </cell>
          <cell r="B796" t="str">
            <v>Parasitosis intestinales, sin otra especificación</v>
          </cell>
        </row>
        <row r="797">
          <cell r="A797" t="str">
            <v>B82.0</v>
          </cell>
          <cell r="B797" t="str">
            <v>Helmintiasis intestinal, sin otra especificación</v>
          </cell>
        </row>
        <row r="798">
          <cell r="A798" t="str">
            <v>B82.9</v>
          </cell>
          <cell r="B798" t="str">
            <v>Parasitosis intestinal, sin otra especificación</v>
          </cell>
        </row>
        <row r="799">
          <cell r="A799" t="str">
            <v>B83</v>
          </cell>
          <cell r="B799" t="str">
            <v>Otras helmintiasis</v>
          </cell>
        </row>
        <row r="800">
          <cell r="A800" t="str">
            <v>B83.0</v>
          </cell>
          <cell r="B800" t="str">
            <v>Larva migrans visceral</v>
          </cell>
        </row>
        <row r="801">
          <cell r="A801" t="str">
            <v>B83.1</v>
          </cell>
          <cell r="B801" t="str">
            <v>Gnatostomiasis</v>
          </cell>
        </row>
        <row r="802">
          <cell r="A802" t="str">
            <v>B83.2</v>
          </cell>
          <cell r="B802" t="str">
            <v>Angioestrongiliasis debida a Parastrongylus cantonensis</v>
          </cell>
        </row>
        <row r="803">
          <cell r="A803" t="str">
            <v>B83.3</v>
          </cell>
          <cell r="B803" t="str">
            <v>Singamiasis</v>
          </cell>
        </row>
        <row r="804">
          <cell r="A804" t="str">
            <v>B83.4</v>
          </cell>
          <cell r="B804" t="str">
            <v>Hirudiniasis interna</v>
          </cell>
        </row>
        <row r="805">
          <cell r="A805" t="str">
            <v>B83.8</v>
          </cell>
          <cell r="B805" t="str">
            <v>Otras helmintiasis especificadas</v>
          </cell>
        </row>
        <row r="806">
          <cell r="A806" t="str">
            <v>B83.9</v>
          </cell>
          <cell r="B806" t="str">
            <v>Helmintiasis, no especificada</v>
          </cell>
        </row>
        <row r="807">
          <cell r="A807" t="str">
            <v>B85</v>
          </cell>
          <cell r="B807" t="str">
            <v>Pediculosis y phthiriasis</v>
          </cell>
        </row>
        <row r="808">
          <cell r="A808" t="str">
            <v>B85.0</v>
          </cell>
          <cell r="B808" t="str">
            <v>Pediculosis debida a Pediculus humanus capitis</v>
          </cell>
        </row>
        <row r="809">
          <cell r="A809" t="str">
            <v>B85.1</v>
          </cell>
          <cell r="B809" t="str">
            <v>Pediculosis debida a Pediculus humanus corporis</v>
          </cell>
        </row>
        <row r="810">
          <cell r="A810" t="str">
            <v>B85.2</v>
          </cell>
          <cell r="B810" t="str">
            <v>Pediculosis, sin otra especificación</v>
          </cell>
        </row>
        <row r="811">
          <cell r="A811" t="str">
            <v>B85.3</v>
          </cell>
          <cell r="B811" t="str">
            <v>Phthiriasis</v>
          </cell>
        </row>
        <row r="812">
          <cell r="A812" t="str">
            <v>B85.4</v>
          </cell>
          <cell r="B812" t="str">
            <v>Pediculosis y phthiriasis mixtas</v>
          </cell>
        </row>
        <row r="813">
          <cell r="A813" t="str">
            <v>B86.X</v>
          </cell>
          <cell r="B813" t="str">
            <v>Escabiosis</v>
          </cell>
        </row>
        <row r="814">
          <cell r="A814" t="str">
            <v>B87</v>
          </cell>
          <cell r="B814" t="str">
            <v>Miasis</v>
          </cell>
        </row>
        <row r="815">
          <cell r="A815" t="str">
            <v>B87.0</v>
          </cell>
          <cell r="B815" t="str">
            <v>Miasis cutánea</v>
          </cell>
        </row>
        <row r="816">
          <cell r="A816" t="str">
            <v>B87.1</v>
          </cell>
          <cell r="B816" t="str">
            <v>Miasis en heridas</v>
          </cell>
        </row>
        <row r="817">
          <cell r="A817" t="str">
            <v>B87.2</v>
          </cell>
          <cell r="B817" t="str">
            <v>Miasis ocular</v>
          </cell>
        </row>
        <row r="818">
          <cell r="A818" t="str">
            <v>B87.3</v>
          </cell>
          <cell r="B818" t="str">
            <v>Miasis nasofaríngea</v>
          </cell>
        </row>
        <row r="819">
          <cell r="A819" t="str">
            <v>B87.4</v>
          </cell>
          <cell r="B819" t="str">
            <v>Miasis aural</v>
          </cell>
        </row>
        <row r="820">
          <cell r="A820" t="str">
            <v>B87.8</v>
          </cell>
          <cell r="B820" t="str">
            <v>Miasis de otros sitios</v>
          </cell>
        </row>
        <row r="821">
          <cell r="A821" t="str">
            <v>B87.9</v>
          </cell>
          <cell r="B821" t="str">
            <v>Miasis, no especificada</v>
          </cell>
        </row>
        <row r="822">
          <cell r="A822" t="str">
            <v>B88</v>
          </cell>
          <cell r="B822" t="str">
            <v>Otras infestaciones</v>
          </cell>
        </row>
        <row r="823">
          <cell r="A823" t="str">
            <v>B88.0</v>
          </cell>
          <cell r="B823" t="str">
            <v>Otras acariasis</v>
          </cell>
        </row>
        <row r="824">
          <cell r="A824" t="str">
            <v>B88.1</v>
          </cell>
          <cell r="B824" t="str">
            <v>Tungiasis [infección debida a pulga de arena]</v>
          </cell>
        </row>
        <row r="825">
          <cell r="A825" t="str">
            <v>B88.2</v>
          </cell>
          <cell r="B825" t="str">
            <v>Otras infestaciones debidas a artrópodos</v>
          </cell>
        </row>
        <row r="826">
          <cell r="A826" t="str">
            <v>B88.3</v>
          </cell>
          <cell r="B826" t="str">
            <v>Hirudiniasis externa</v>
          </cell>
        </row>
        <row r="827">
          <cell r="A827" t="str">
            <v>B88.8</v>
          </cell>
          <cell r="B827" t="str">
            <v>Otras infestaciones especificadas</v>
          </cell>
        </row>
        <row r="828">
          <cell r="A828" t="str">
            <v>B88.9</v>
          </cell>
          <cell r="B828" t="str">
            <v>Infestación, no especificada</v>
          </cell>
        </row>
        <row r="829">
          <cell r="A829" t="str">
            <v>B89.X</v>
          </cell>
          <cell r="B829" t="str">
            <v>Enfermedad parasitaria, no especificada</v>
          </cell>
        </row>
        <row r="830">
          <cell r="A830" t="str">
            <v>B90</v>
          </cell>
          <cell r="B830" t="str">
            <v>Secuelas de tuberculosis</v>
          </cell>
        </row>
        <row r="831">
          <cell r="A831" t="str">
            <v>B90.0</v>
          </cell>
          <cell r="B831" t="str">
            <v>Secuelas de tuberculosis del sistema nervioso central</v>
          </cell>
        </row>
        <row r="832">
          <cell r="A832" t="str">
            <v>B90.1</v>
          </cell>
          <cell r="B832" t="str">
            <v>Secuelas de tuberculosis genitourinaria</v>
          </cell>
        </row>
        <row r="833">
          <cell r="A833" t="str">
            <v>B90.2</v>
          </cell>
          <cell r="B833" t="str">
            <v>Secuelas de tuberculosis de huesos y articulaciones</v>
          </cell>
        </row>
        <row r="834">
          <cell r="A834" t="str">
            <v>B90.8</v>
          </cell>
          <cell r="B834" t="str">
            <v>Secuelas de tuberculosis de otros órganos especificados</v>
          </cell>
        </row>
        <row r="835">
          <cell r="A835" t="str">
            <v>B90.9</v>
          </cell>
          <cell r="B835" t="str">
            <v>Secuelas de tuberculosis respiratoria y de tuberculosis no especificada</v>
          </cell>
        </row>
        <row r="836">
          <cell r="A836" t="str">
            <v>B91.X</v>
          </cell>
          <cell r="B836" t="str">
            <v>Secuelas de poliomielitis</v>
          </cell>
        </row>
        <row r="837">
          <cell r="A837" t="str">
            <v>B92.X</v>
          </cell>
          <cell r="B837" t="str">
            <v>Secuelas de lepra</v>
          </cell>
        </row>
        <row r="838">
          <cell r="A838" t="str">
            <v>B94</v>
          </cell>
          <cell r="B838" t="str">
            <v>Secuelas de otras enfermedades infecciosas y parasitarias y de las no especificadas</v>
          </cell>
        </row>
        <row r="839">
          <cell r="A839" t="str">
            <v>B94.0</v>
          </cell>
          <cell r="B839" t="str">
            <v>Secuelas de tracoma</v>
          </cell>
        </row>
        <row r="840">
          <cell r="A840" t="str">
            <v>B94.1</v>
          </cell>
          <cell r="B840" t="str">
            <v>Secuelas de encefalitis viral</v>
          </cell>
        </row>
        <row r="841">
          <cell r="A841" t="str">
            <v>B94.2</v>
          </cell>
          <cell r="B841" t="str">
            <v>Secuelas de hepatitis viral</v>
          </cell>
        </row>
        <row r="842">
          <cell r="A842" t="str">
            <v>B94.8</v>
          </cell>
          <cell r="B842" t="str">
            <v>Secuelas de otras enfermedades infecciosas y parasitarias especificadas</v>
          </cell>
        </row>
        <row r="843">
          <cell r="A843" t="str">
            <v>B94.9</v>
          </cell>
          <cell r="B843" t="str">
            <v>Secuelas de enfermedades infecciosas y parasitarias no especificadas</v>
          </cell>
        </row>
        <row r="844">
          <cell r="A844" t="str">
            <v>B95</v>
          </cell>
          <cell r="B844" t="str">
            <v>Estreptococos y estafilococos como causa de enfermedades clasificadas en otros capítulos</v>
          </cell>
        </row>
        <row r="845">
          <cell r="A845" t="str">
            <v>B95.0</v>
          </cell>
          <cell r="B845" t="str">
            <v>Estreptococo, grupo A, como causa de enfermedades clasificadas en otros capítulos</v>
          </cell>
        </row>
        <row r="846">
          <cell r="A846" t="str">
            <v>B95.1</v>
          </cell>
          <cell r="B846" t="str">
            <v>Estreptococo, grupo B, como causa de enfermedades clasificadas en otros capítulos</v>
          </cell>
        </row>
        <row r="847">
          <cell r="A847" t="str">
            <v>B95.2</v>
          </cell>
          <cell r="B847" t="str">
            <v>Estreptococo, grupo D, como causa de enfermedades clasificadas en otros capítulos</v>
          </cell>
        </row>
        <row r="848">
          <cell r="A848" t="str">
            <v>B95.3</v>
          </cell>
          <cell r="B848" t="str">
            <v>Streptococcus pneumoniae como causa de enfermedades clasificadas en otros capítulos</v>
          </cell>
        </row>
        <row r="849">
          <cell r="A849" t="str">
            <v>B95.4</v>
          </cell>
          <cell r="B849" t="str">
            <v>Otros estreptococos como causa de enfermedades clasificadas en otros capítulos</v>
          </cell>
        </row>
        <row r="850">
          <cell r="A850" t="str">
            <v>B95.5</v>
          </cell>
          <cell r="B850" t="str">
            <v>Estreptococo no especificado como causa de enfermedades clasificadas en otros capítulos</v>
          </cell>
        </row>
        <row r="851">
          <cell r="A851" t="str">
            <v>B95.6</v>
          </cell>
          <cell r="B851" t="str">
            <v>Staphylococcus aureus como causa de enfermedades clasificadas en otros capítulos</v>
          </cell>
        </row>
        <row r="852">
          <cell r="A852" t="str">
            <v>B95.7</v>
          </cell>
          <cell r="B852" t="str">
            <v>Otros estafilococos como causa de enfermedades clasificadas en otros capítulos</v>
          </cell>
        </row>
        <row r="853">
          <cell r="A853" t="str">
            <v>B95.8</v>
          </cell>
          <cell r="B853" t="str">
            <v>Estafilococo no especificado, como causa de enfermedades clasificadas en otros capítulos</v>
          </cell>
        </row>
        <row r="854">
          <cell r="A854" t="str">
            <v>B96</v>
          </cell>
          <cell r="B854" t="str">
            <v>Otros agentes bacterianos como causa de enfermedades clasificadas en otros capítulos</v>
          </cell>
        </row>
        <row r="855">
          <cell r="A855" t="str">
            <v>B96.0</v>
          </cell>
          <cell r="B855" t="str">
            <v>Mycoplasma pneumoniae [M. pneumoniae] como causa de enfermedades clasificadas en otros capítulos</v>
          </cell>
        </row>
        <row r="856">
          <cell r="A856" t="str">
            <v>B96.1</v>
          </cell>
          <cell r="B856" t="str">
            <v>Klebsiella pneumoniae [K. pneumoniae] como causa de enfermedades clasificadas en otros capítulos</v>
          </cell>
        </row>
        <row r="857">
          <cell r="A857" t="str">
            <v>B96.2</v>
          </cell>
          <cell r="B857" t="str">
            <v>Escherichia coli [E. coli] como causa de enfermedades clasificadas en otros capítulos</v>
          </cell>
        </row>
        <row r="858">
          <cell r="A858" t="str">
            <v>B96.3</v>
          </cell>
          <cell r="B858" t="str">
            <v>Haemophilus influenzae [H. influenzae] como causa de enfermedades clasificadas en otros capítulos</v>
          </cell>
        </row>
        <row r="859">
          <cell r="A859" t="str">
            <v>B96.4</v>
          </cell>
          <cell r="B859" t="str">
            <v>Proteus (mirabilis) (morganii) como causa de enfermedades clasificadas en otros capítulos</v>
          </cell>
        </row>
        <row r="860">
          <cell r="A860" t="str">
            <v>B96.5</v>
          </cell>
          <cell r="B860" t="str">
            <v>Pseudomonas (aeruginosa) (mallei) (pseudomallei) como causa de enfermedades clasificadas en otros capítulos</v>
          </cell>
        </row>
        <row r="861">
          <cell r="A861" t="str">
            <v>B96.6</v>
          </cell>
          <cell r="B861" t="str">
            <v>Bacillus fragilis [B. fragilis] como causa de enfermedades clasificadas en otros capítulos</v>
          </cell>
        </row>
        <row r="862">
          <cell r="A862" t="str">
            <v>B96.7</v>
          </cell>
          <cell r="B862" t="str">
            <v>Clostridium perfringens [C. perfringens] como causa de enfermedades clasificadas en otros capítulos</v>
          </cell>
        </row>
        <row r="863">
          <cell r="A863" t="str">
            <v>B96.8</v>
          </cell>
          <cell r="B863" t="str">
            <v>Otros agentes bacterianos especificados como causa de enfermedades clasificadas en otros capítulos</v>
          </cell>
        </row>
        <row r="864">
          <cell r="A864" t="str">
            <v>B97</v>
          </cell>
          <cell r="B864" t="str">
            <v>Agentes virales como causa de enfermedades clasificadas en otros capítulos</v>
          </cell>
        </row>
        <row r="865">
          <cell r="A865" t="str">
            <v>B97.0</v>
          </cell>
          <cell r="B865" t="str">
            <v>Adenovirus como causa de enfermedades clasificadas en otros capítulos</v>
          </cell>
        </row>
        <row r="866">
          <cell r="A866" t="str">
            <v>B97.1</v>
          </cell>
          <cell r="B866" t="str">
            <v>Enterovirus como causa de enfermedades clasificadas en otros capítulos</v>
          </cell>
        </row>
        <row r="867">
          <cell r="A867" t="str">
            <v>B97.2</v>
          </cell>
          <cell r="B867" t="str">
            <v>Coronavirus como causa de enfermedades clasificadas en otros capítulos</v>
          </cell>
        </row>
        <row r="868">
          <cell r="A868" t="str">
            <v>B97.3</v>
          </cell>
          <cell r="B868" t="str">
            <v>Retrovirus como causa de enfermedades clasificadas en otros capítulos</v>
          </cell>
        </row>
        <row r="869">
          <cell r="A869" t="str">
            <v>B97.4</v>
          </cell>
          <cell r="B869" t="str">
            <v>Virus sincicial respiratorio como causa de enfermedades clasificadas en otros capítulos</v>
          </cell>
        </row>
        <row r="870">
          <cell r="A870" t="str">
            <v>B97.5</v>
          </cell>
          <cell r="B870" t="str">
            <v>Reovirus como causa de enfermedades clasificadas en otros capítulos</v>
          </cell>
        </row>
        <row r="871">
          <cell r="A871" t="str">
            <v>B97.6</v>
          </cell>
          <cell r="B871" t="str">
            <v>Parvovirus como causa de enfermedades clasificadas en otros capítulos</v>
          </cell>
        </row>
        <row r="872">
          <cell r="A872" t="str">
            <v>B97.7</v>
          </cell>
          <cell r="B872" t="str">
            <v>Papilomavirus como causa de enfermedades clasificadas en otros capítulos</v>
          </cell>
        </row>
        <row r="873">
          <cell r="A873" t="str">
            <v>B97.8</v>
          </cell>
          <cell r="B873" t="str">
            <v>Otros agentes virales como causa de enfermedades clasificadas en otros capítulos</v>
          </cell>
        </row>
        <row r="874">
          <cell r="A874" t="str">
            <v>B99.X</v>
          </cell>
          <cell r="B874" t="str">
            <v>Otras enfermedades infecciosas y las no especificadas</v>
          </cell>
        </row>
        <row r="875">
          <cell r="A875" t="str">
            <v>C</v>
          </cell>
          <cell r="B875" t="str">
            <v>Tumores Malignos</v>
          </cell>
        </row>
        <row r="876">
          <cell r="A876" t="str">
            <v>C00</v>
          </cell>
          <cell r="B876" t="str">
            <v>Tumor maligno del labio</v>
          </cell>
        </row>
        <row r="877">
          <cell r="A877" t="str">
            <v>C00.0</v>
          </cell>
          <cell r="B877" t="str">
            <v>Tumor maligno del labio superior, cara externa</v>
          </cell>
        </row>
        <row r="878">
          <cell r="A878" t="str">
            <v>C00.1</v>
          </cell>
          <cell r="B878" t="str">
            <v>Tumor maligno del labio inferior, cara externa</v>
          </cell>
        </row>
        <row r="879">
          <cell r="A879" t="str">
            <v>C00.2</v>
          </cell>
          <cell r="B879" t="str">
            <v>Tumor maligno del labio, cara externa, sin otra especificación</v>
          </cell>
        </row>
        <row r="880">
          <cell r="A880" t="str">
            <v>C00.3</v>
          </cell>
          <cell r="B880" t="str">
            <v>Tumor maligno del labio superior, cara interna</v>
          </cell>
        </row>
        <row r="881">
          <cell r="A881" t="str">
            <v>C00.4</v>
          </cell>
          <cell r="B881" t="str">
            <v>Tumor maligno del labio inferior, cara interna</v>
          </cell>
        </row>
        <row r="882">
          <cell r="A882" t="str">
            <v>C00.5</v>
          </cell>
          <cell r="B882" t="str">
            <v>Tumor maligno del labio, cara interna, sin otra especificación</v>
          </cell>
        </row>
        <row r="883">
          <cell r="A883" t="str">
            <v>C00.6</v>
          </cell>
          <cell r="B883" t="str">
            <v>Tumor maligno de la comisura labial</v>
          </cell>
        </row>
        <row r="884">
          <cell r="A884" t="str">
            <v>C00.8</v>
          </cell>
          <cell r="B884" t="str">
            <v>Lesión de sitios contiguos del labio</v>
          </cell>
        </row>
        <row r="885">
          <cell r="A885" t="str">
            <v>C00.9</v>
          </cell>
          <cell r="B885" t="str">
            <v>Tumor maligno del labio, parte no especificada</v>
          </cell>
        </row>
        <row r="886">
          <cell r="A886" t="str">
            <v>C01.X</v>
          </cell>
          <cell r="B886" t="str">
            <v>Tumor maligno de la base de la lengua</v>
          </cell>
        </row>
        <row r="887">
          <cell r="A887" t="str">
            <v>C02</v>
          </cell>
          <cell r="B887" t="str">
            <v>Tumor maligno de otras partes y de las no especificadas de la lengua</v>
          </cell>
        </row>
        <row r="888">
          <cell r="A888" t="str">
            <v>C02.0</v>
          </cell>
          <cell r="B888" t="str">
            <v>Tumor maligno de la cara dorsal de la lengua</v>
          </cell>
        </row>
        <row r="889">
          <cell r="A889" t="str">
            <v>C02.1</v>
          </cell>
          <cell r="B889" t="str">
            <v>Tumor maligno del borde de la lengua</v>
          </cell>
        </row>
        <row r="890">
          <cell r="A890" t="str">
            <v>C02.2</v>
          </cell>
          <cell r="B890" t="str">
            <v>Tumor maligno de la cara ventral de la lengua</v>
          </cell>
        </row>
        <row r="891">
          <cell r="A891" t="str">
            <v>C02.3</v>
          </cell>
          <cell r="B891" t="str">
            <v>Tumor maligno de los dos tercios anteriores de la lengua, parte no especificada</v>
          </cell>
        </row>
        <row r="892">
          <cell r="A892" t="str">
            <v>C02.4</v>
          </cell>
          <cell r="B892" t="str">
            <v>Tumor maligno de la amígdala lingual</v>
          </cell>
        </row>
        <row r="893">
          <cell r="A893" t="str">
            <v>C02.8</v>
          </cell>
          <cell r="B893" t="str">
            <v>Lesión de sitios contiguos de la lengua</v>
          </cell>
        </row>
        <row r="894">
          <cell r="A894" t="str">
            <v>C02.9</v>
          </cell>
          <cell r="B894" t="str">
            <v>Tumor maligno de la lengua, parte no especificada</v>
          </cell>
        </row>
        <row r="895">
          <cell r="A895" t="str">
            <v>C03</v>
          </cell>
          <cell r="B895" t="str">
            <v>Tumor maligno de la encía</v>
          </cell>
        </row>
        <row r="896">
          <cell r="A896" t="str">
            <v>C03.0</v>
          </cell>
          <cell r="B896" t="str">
            <v>Tumor maligno de la encía superior</v>
          </cell>
        </row>
        <row r="897">
          <cell r="A897" t="str">
            <v>C03.1</v>
          </cell>
          <cell r="B897" t="str">
            <v>Tumor maligno de la encía inferior</v>
          </cell>
        </row>
        <row r="898">
          <cell r="A898" t="str">
            <v>C03.9</v>
          </cell>
          <cell r="B898" t="str">
            <v>Tumor maligno de la encía, parte no especificada</v>
          </cell>
        </row>
        <row r="899">
          <cell r="A899" t="str">
            <v>C04</v>
          </cell>
          <cell r="B899" t="str">
            <v>Tumor maligno del piso de la boca</v>
          </cell>
        </row>
        <row r="900">
          <cell r="A900" t="str">
            <v>C04.0</v>
          </cell>
          <cell r="B900" t="str">
            <v>Tumor maligno de la parte anterior del piso de la boca</v>
          </cell>
        </row>
        <row r="901">
          <cell r="A901" t="str">
            <v>C04.1</v>
          </cell>
          <cell r="B901" t="str">
            <v>Tumor maligno de la parte lateral del piso de la boca</v>
          </cell>
        </row>
        <row r="902">
          <cell r="A902" t="str">
            <v>C04.8</v>
          </cell>
          <cell r="B902" t="str">
            <v>Lesión de sitios contiguos del piso de la boca</v>
          </cell>
        </row>
        <row r="903">
          <cell r="A903" t="str">
            <v>C04.9</v>
          </cell>
          <cell r="B903" t="str">
            <v>Tumor maligno del piso de la boca, parte no especificada</v>
          </cell>
        </row>
        <row r="904">
          <cell r="A904" t="str">
            <v>C05</v>
          </cell>
          <cell r="B904" t="str">
            <v>Tumor maligno del paladar</v>
          </cell>
        </row>
        <row r="905">
          <cell r="A905" t="str">
            <v>C05.0</v>
          </cell>
          <cell r="B905" t="str">
            <v>Tumor maligno del paladar duro</v>
          </cell>
        </row>
        <row r="906">
          <cell r="A906" t="str">
            <v>C05.1</v>
          </cell>
          <cell r="B906" t="str">
            <v>Tumor maligno del paladar blando</v>
          </cell>
        </row>
        <row r="907">
          <cell r="A907" t="str">
            <v>C05.2</v>
          </cell>
          <cell r="B907" t="str">
            <v>Tumor maligno de la úvula</v>
          </cell>
        </row>
        <row r="908">
          <cell r="A908" t="str">
            <v>C05.8</v>
          </cell>
          <cell r="B908" t="str">
            <v>Lesión de sitios contiguos del paladar</v>
          </cell>
        </row>
        <row r="909">
          <cell r="A909" t="str">
            <v>C05.9</v>
          </cell>
          <cell r="B909" t="str">
            <v>Tumor maligno del paladar, parte no especificada</v>
          </cell>
        </row>
        <row r="910">
          <cell r="A910" t="str">
            <v>C06</v>
          </cell>
          <cell r="B910" t="str">
            <v>Tumor maligno de otras partes y de las no especificadas de la boca</v>
          </cell>
        </row>
        <row r="911">
          <cell r="A911" t="str">
            <v>C06.0</v>
          </cell>
          <cell r="B911" t="str">
            <v>Tumor maligno de la mucosa de la mejilla</v>
          </cell>
        </row>
        <row r="912">
          <cell r="A912" t="str">
            <v>C06.1</v>
          </cell>
          <cell r="B912" t="str">
            <v>Tumor maligno del vestíbulo de la boca</v>
          </cell>
        </row>
        <row r="913">
          <cell r="A913" t="str">
            <v>C06.2</v>
          </cell>
          <cell r="B913" t="str">
            <v>Tumor maligno del área retromolar</v>
          </cell>
        </row>
        <row r="914">
          <cell r="A914" t="str">
            <v>C06.8</v>
          </cell>
          <cell r="B914" t="str">
            <v>Lesión de sitios contiguos de otras partes y de las no especificadas de la boca</v>
          </cell>
        </row>
        <row r="915">
          <cell r="A915" t="str">
            <v>C06.9</v>
          </cell>
          <cell r="B915" t="str">
            <v>Tumor maligno de la boca, parte no especificada</v>
          </cell>
        </row>
        <row r="916">
          <cell r="A916" t="str">
            <v>C07.X</v>
          </cell>
          <cell r="B916" t="str">
            <v>Tumor maligno de la glándula parótida</v>
          </cell>
        </row>
        <row r="917">
          <cell r="A917" t="str">
            <v>C08</v>
          </cell>
          <cell r="B917" t="str">
            <v>Tumor maligno de otras glándulas salivales mayores y de las no especificadas</v>
          </cell>
        </row>
        <row r="918">
          <cell r="A918" t="str">
            <v>C08.0</v>
          </cell>
          <cell r="B918" t="str">
            <v>Tumor maligno de la glándula submaxilar</v>
          </cell>
        </row>
        <row r="919">
          <cell r="A919" t="str">
            <v>C08.1</v>
          </cell>
          <cell r="B919" t="str">
            <v>Tumor maligno de la glándula sublingual</v>
          </cell>
        </row>
        <row r="920">
          <cell r="A920" t="str">
            <v>C08.8</v>
          </cell>
          <cell r="B920" t="str">
            <v>Lesión de sitios contiguos de las glándulas salivales mayores</v>
          </cell>
        </row>
        <row r="921">
          <cell r="A921" t="str">
            <v>C08.9</v>
          </cell>
          <cell r="B921" t="str">
            <v>Tumor maligno de glándula salival mayor, no especificada</v>
          </cell>
        </row>
        <row r="922">
          <cell r="A922" t="str">
            <v>C09</v>
          </cell>
          <cell r="B922" t="str">
            <v>Tumor maligno de la amígdala</v>
          </cell>
        </row>
        <row r="923">
          <cell r="A923" t="str">
            <v>C09.0</v>
          </cell>
          <cell r="B923" t="str">
            <v>Tumor maligno de la fosa amigdalina</v>
          </cell>
        </row>
        <row r="924">
          <cell r="A924" t="str">
            <v>C09.1</v>
          </cell>
          <cell r="B924" t="str">
            <v>Tumor maligno del pilar amigdalino (anterior) (posterior)</v>
          </cell>
        </row>
        <row r="925">
          <cell r="A925" t="str">
            <v>C09.8</v>
          </cell>
          <cell r="B925" t="str">
            <v>Lesión de sitios contiguos de la amígdala</v>
          </cell>
        </row>
        <row r="926">
          <cell r="A926" t="str">
            <v>C09.9</v>
          </cell>
          <cell r="B926" t="str">
            <v>Tumor maligno de la amígdala, parte no especificada</v>
          </cell>
        </row>
        <row r="927">
          <cell r="A927" t="str">
            <v>C10.2</v>
          </cell>
          <cell r="B927" t="str">
            <v>Tumor maligno de la orofaringe</v>
          </cell>
        </row>
        <row r="928">
          <cell r="A928" t="str">
            <v>C10.0</v>
          </cell>
          <cell r="B928" t="str">
            <v>Tumor maligno de la valécula</v>
          </cell>
        </row>
        <row r="929">
          <cell r="A929" t="str">
            <v>C10.1</v>
          </cell>
          <cell r="B929" t="str">
            <v>Tumor maligno de la cara anterior de la epiglotis</v>
          </cell>
        </row>
        <row r="930">
          <cell r="A930" t="str">
            <v>C10.2</v>
          </cell>
          <cell r="B930" t="str">
            <v>Tumor maligno de la pared lateral de la orofaringe</v>
          </cell>
        </row>
        <row r="931">
          <cell r="A931" t="str">
            <v>C10.3</v>
          </cell>
          <cell r="B931" t="str">
            <v>Tumor maligno de la pared posterior de la orofaringe</v>
          </cell>
        </row>
        <row r="932">
          <cell r="A932" t="str">
            <v>C10.4</v>
          </cell>
          <cell r="B932" t="str">
            <v>Tumor maligno de la hendidura branquial</v>
          </cell>
        </row>
        <row r="933">
          <cell r="A933" t="str">
            <v>C10.8</v>
          </cell>
          <cell r="B933" t="str">
            <v>Lesión de sitios contiguos de la orofaringe</v>
          </cell>
        </row>
        <row r="934">
          <cell r="A934" t="str">
            <v>C10.9</v>
          </cell>
          <cell r="B934" t="str">
            <v>Tumor maligno de la orofaringe, parte no especificada</v>
          </cell>
        </row>
        <row r="935">
          <cell r="A935" t="str">
            <v>C11</v>
          </cell>
          <cell r="B935" t="str">
            <v>Tumor maligno de la nasofaringe</v>
          </cell>
        </row>
        <row r="936">
          <cell r="A936" t="str">
            <v>C11.0</v>
          </cell>
          <cell r="B936" t="str">
            <v>Tumor maligno de la pared superior de la nasofaringe</v>
          </cell>
        </row>
        <row r="937">
          <cell r="A937" t="str">
            <v>C11.1</v>
          </cell>
          <cell r="B937" t="str">
            <v>Tumor maligno de la pared posterior de la nasofaringe</v>
          </cell>
        </row>
        <row r="938">
          <cell r="A938" t="str">
            <v>C11.2</v>
          </cell>
          <cell r="B938" t="str">
            <v>Tumor maligno de la pared lateral de la nasofaringe</v>
          </cell>
        </row>
        <row r="939">
          <cell r="A939" t="str">
            <v>C11.3</v>
          </cell>
          <cell r="B939" t="str">
            <v>Tumor maligno de la pared anterior de la nasofaringe</v>
          </cell>
        </row>
        <row r="940">
          <cell r="A940" t="str">
            <v>C11.8</v>
          </cell>
          <cell r="B940" t="str">
            <v>Lesión de sitios contiguos de la nasofaringe</v>
          </cell>
        </row>
        <row r="941">
          <cell r="A941" t="str">
            <v>C11.9</v>
          </cell>
          <cell r="B941" t="str">
            <v>Tumor maligno de la nasofaringe, parte no especificada</v>
          </cell>
        </row>
        <row r="942">
          <cell r="A942" t="str">
            <v>C12.X</v>
          </cell>
          <cell r="B942" t="str">
            <v>Tumor maligno del seno piriforme</v>
          </cell>
        </row>
        <row r="943">
          <cell r="A943" t="str">
            <v>C13</v>
          </cell>
          <cell r="B943" t="str">
            <v>Tumor maligno de la hipofaringe</v>
          </cell>
        </row>
        <row r="944">
          <cell r="A944" t="str">
            <v>C13.0</v>
          </cell>
          <cell r="B944" t="str">
            <v>Tumor maligno de la región postcricoidea</v>
          </cell>
        </row>
        <row r="945">
          <cell r="A945" t="str">
            <v>C13.1</v>
          </cell>
          <cell r="B945" t="str">
            <v>Tumor maligno del pliegue aritenoepiglótico, cara hipofaríngea</v>
          </cell>
        </row>
        <row r="946">
          <cell r="A946" t="str">
            <v>C13.2</v>
          </cell>
          <cell r="B946" t="str">
            <v>Tumor maligno de la pared posterior de la hipofaringe</v>
          </cell>
        </row>
        <row r="947">
          <cell r="A947" t="str">
            <v>C13.8</v>
          </cell>
          <cell r="B947" t="str">
            <v>Lesión de sitios contiguos de la hipofaringe</v>
          </cell>
        </row>
        <row r="948">
          <cell r="A948" t="str">
            <v>C13.9</v>
          </cell>
          <cell r="B948" t="str">
            <v>Tumor maligno de la hipofaringe, parte no especificada</v>
          </cell>
        </row>
        <row r="949">
          <cell r="A949" t="str">
            <v>C14</v>
          </cell>
          <cell r="B949" t="str">
            <v>Tumor maligno de otros sitios y de los mal definidos del labio, de la cavidad bucal y de la faringe</v>
          </cell>
        </row>
        <row r="950">
          <cell r="A950" t="str">
            <v>C14.0</v>
          </cell>
          <cell r="B950" t="str">
            <v>Tumor maligno de la faringe, parte no especificada</v>
          </cell>
        </row>
        <row r="951">
          <cell r="A951" t="str">
            <v>C14.2</v>
          </cell>
          <cell r="B951" t="str">
            <v>Tumor maligno del anillo de Waldeyer</v>
          </cell>
        </row>
        <row r="952">
          <cell r="A952" t="str">
            <v>C14.8</v>
          </cell>
          <cell r="B952" t="str">
            <v>Lesión de sitios contiguos del labio, de la cavidad bucal y de la faringe</v>
          </cell>
        </row>
        <row r="953">
          <cell r="A953" t="str">
            <v>C15</v>
          </cell>
          <cell r="B953" t="str">
            <v>Tumor maligno del esófago</v>
          </cell>
        </row>
        <row r="954">
          <cell r="A954" t="str">
            <v>C15.0</v>
          </cell>
          <cell r="B954" t="str">
            <v>Tumor maligno del esófago, porción cervical</v>
          </cell>
        </row>
        <row r="955">
          <cell r="A955" t="str">
            <v>C15.1</v>
          </cell>
          <cell r="B955" t="str">
            <v>Tumor maligno del esófago, porción torácica</v>
          </cell>
        </row>
        <row r="956">
          <cell r="A956" t="str">
            <v>C15.2</v>
          </cell>
          <cell r="B956" t="str">
            <v>Tumor maligno del esófago, porción abdominal</v>
          </cell>
        </row>
        <row r="957">
          <cell r="A957" t="str">
            <v>C15.3</v>
          </cell>
          <cell r="B957" t="str">
            <v>Tumor maligno del tercio superior del esófago</v>
          </cell>
        </row>
        <row r="958">
          <cell r="A958" t="str">
            <v>C15.4</v>
          </cell>
          <cell r="B958" t="str">
            <v>Tumor maligno del tercio medio del esófago</v>
          </cell>
        </row>
        <row r="959">
          <cell r="A959" t="str">
            <v>C15.5</v>
          </cell>
          <cell r="B959" t="str">
            <v>Tumor maligno del tercio inferior del esófago</v>
          </cell>
        </row>
        <row r="960">
          <cell r="A960" t="str">
            <v>C15.8</v>
          </cell>
          <cell r="B960" t="str">
            <v>Lesión de sitios contiguos del esófago</v>
          </cell>
        </row>
        <row r="961">
          <cell r="A961" t="str">
            <v>C15.9</v>
          </cell>
          <cell r="B961" t="str">
            <v>Tumor maligno del esófago, parte no especificada</v>
          </cell>
        </row>
        <row r="962">
          <cell r="A962" t="str">
            <v>C16</v>
          </cell>
          <cell r="B962" t="str">
            <v>Tumor maligno del estómago</v>
          </cell>
        </row>
        <row r="963">
          <cell r="A963" t="str">
            <v>C16.0</v>
          </cell>
          <cell r="B963" t="str">
            <v>Tumor maligno del cardias</v>
          </cell>
        </row>
        <row r="964">
          <cell r="A964" t="str">
            <v>C16.1</v>
          </cell>
          <cell r="B964" t="str">
            <v>Tumor maligno del fundus gástrico</v>
          </cell>
        </row>
        <row r="965">
          <cell r="A965" t="str">
            <v>C16.2</v>
          </cell>
          <cell r="B965" t="str">
            <v>Tumor maligno del cuerpo del estómago</v>
          </cell>
        </row>
        <row r="966">
          <cell r="A966" t="str">
            <v>C16.3</v>
          </cell>
          <cell r="B966" t="str">
            <v>Tumor maligno del antro pilórico</v>
          </cell>
        </row>
        <row r="967">
          <cell r="A967" t="str">
            <v>C16.4</v>
          </cell>
          <cell r="B967" t="str">
            <v>Tumor maligno del píloro</v>
          </cell>
        </row>
        <row r="968">
          <cell r="A968" t="str">
            <v>C16.5</v>
          </cell>
          <cell r="B968" t="str">
            <v>Tumor maligno de la curvatura menor del estómago, sin otra especificación</v>
          </cell>
        </row>
        <row r="969">
          <cell r="A969" t="str">
            <v>C16.6</v>
          </cell>
          <cell r="B969" t="str">
            <v>Tumor maligno de la curvatura mayor del estómago, sin otra especificación</v>
          </cell>
        </row>
        <row r="970">
          <cell r="A970" t="str">
            <v>C16.8</v>
          </cell>
          <cell r="B970" t="str">
            <v>Lesión de sitios contiguos del estómago</v>
          </cell>
        </row>
        <row r="971">
          <cell r="A971" t="str">
            <v>C16.9</v>
          </cell>
          <cell r="B971" t="str">
            <v>Tumor maligno del estómago, parte no especificada</v>
          </cell>
        </row>
        <row r="972">
          <cell r="A972" t="str">
            <v>C17</v>
          </cell>
          <cell r="B972" t="str">
            <v>Tumor maligno del intestino delgado</v>
          </cell>
        </row>
        <row r="973">
          <cell r="A973" t="str">
            <v>C17.0</v>
          </cell>
          <cell r="B973" t="str">
            <v>Tumor maligno del duodeno</v>
          </cell>
        </row>
        <row r="974">
          <cell r="A974" t="str">
            <v>C17.1</v>
          </cell>
          <cell r="B974" t="str">
            <v>Tumor maligno del yeyuno</v>
          </cell>
        </row>
        <row r="975">
          <cell r="A975" t="str">
            <v>C17.2</v>
          </cell>
          <cell r="B975" t="str">
            <v>Tumor maligno del íleon</v>
          </cell>
        </row>
        <row r="976">
          <cell r="A976" t="str">
            <v>C17.3</v>
          </cell>
          <cell r="B976" t="str">
            <v>Tumor maligno del divertículo de Meckel</v>
          </cell>
        </row>
        <row r="977">
          <cell r="A977" t="str">
            <v>C17.8</v>
          </cell>
          <cell r="B977" t="str">
            <v>Lesión de sitios contiguos del intestino delgado</v>
          </cell>
        </row>
        <row r="978">
          <cell r="A978" t="str">
            <v>C17.9</v>
          </cell>
          <cell r="B978" t="str">
            <v>Tumor maligno del intestino delgado, parte no especificada</v>
          </cell>
        </row>
        <row r="979">
          <cell r="A979" t="str">
            <v>C18</v>
          </cell>
          <cell r="B979" t="str">
            <v>Tumor maligno del colon</v>
          </cell>
        </row>
        <row r="980">
          <cell r="A980" t="str">
            <v>C18.0</v>
          </cell>
          <cell r="B980" t="str">
            <v>Tumor maligno del ciego</v>
          </cell>
        </row>
        <row r="981">
          <cell r="A981" t="str">
            <v>C18.1</v>
          </cell>
          <cell r="B981" t="str">
            <v>Tumor maligno del apéndice</v>
          </cell>
        </row>
        <row r="982">
          <cell r="A982" t="str">
            <v>C18.2</v>
          </cell>
          <cell r="B982" t="str">
            <v>Tumor maligno del colon ascendente</v>
          </cell>
        </row>
        <row r="983">
          <cell r="A983" t="str">
            <v>C18.3</v>
          </cell>
          <cell r="B983" t="str">
            <v>Tumor maligno del ángulo hepático</v>
          </cell>
        </row>
        <row r="984">
          <cell r="A984" t="str">
            <v>C18.4</v>
          </cell>
          <cell r="B984" t="str">
            <v>Tumor maligno del colon transverso</v>
          </cell>
        </row>
        <row r="985">
          <cell r="A985" t="str">
            <v>C18.5</v>
          </cell>
          <cell r="B985" t="str">
            <v>Tumor maligno del ángulo esplénico</v>
          </cell>
        </row>
        <row r="986">
          <cell r="A986" t="str">
            <v>C18.6</v>
          </cell>
          <cell r="B986" t="str">
            <v>Tumor maligno del colon descendente</v>
          </cell>
        </row>
        <row r="987">
          <cell r="A987" t="str">
            <v>C18.7</v>
          </cell>
          <cell r="B987" t="str">
            <v>Tumor maligno del colon sigmoide</v>
          </cell>
        </row>
        <row r="988">
          <cell r="A988" t="str">
            <v>C18.8</v>
          </cell>
          <cell r="B988" t="str">
            <v>Lesión de sitios contiguos del colon</v>
          </cell>
        </row>
        <row r="989">
          <cell r="A989" t="str">
            <v>C18.9</v>
          </cell>
          <cell r="B989" t="str">
            <v>Tumor maligno del colon, parte no especificada</v>
          </cell>
        </row>
        <row r="990">
          <cell r="A990" t="str">
            <v>C19.X</v>
          </cell>
          <cell r="B990" t="str">
            <v>Tumor maligno de la unión rectosigmoidea</v>
          </cell>
        </row>
        <row r="991">
          <cell r="A991" t="str">
            <v>C20.X</v>
          </cell>
          <cell r="B991" t="str">
            <v>Tumor maligno del recto</v>
          </cell>
        </row>
        <row r="992">
          <cell r="A992" t="str">
            <v>C21</v>
          </cell>
          <cell r="B992" t="str">
            <v>Tumor maligno del ano y del conducto anal</v>
          </cell>
        </row>
        <row r="993">
          <cell r="A993" t="str">
            <v>C21.0</v>
          </cell>
          <cell r="B993" t="str">
            <v>Tumor maligno del ano, parte no especificada</v>
          </cell>
        </row>
        <row r="994">
          <cell r="A994" t="str">
            <v>C21.1</v>
          </cell>
          <cell r="B994" t="str">
            <v>Tumor maligno del conducto anal</v>
          </cell>
        </row>
        <row r="995">
          <cell r="A995" t="str">
            <v>C21.2</v>
          </cell>
          <cell r="B995" t="str">
            <v>Tumor maligno de la zona cloacogénica</v>
          </cell>
        </row>
        <row r="996">
          <cell r="A996" t="str">
            <v>C21.8</v>
          </cell>
          <cell r="B996" t="str">
            <v>Lesión de sitios contiguos del ano, del conducto anal y del recto</v>
          </cell>
        </row>
        <row r="997">
          <cell r="A997" t="str">
            <v>C22</v>
          </cell>
          <cell r="B997" t="str">
            <v>Tumor maligno del hígado y de las vías biliares intrahepáticas</v>
          </cell>
        </row>
        <row r="998">
          <cell r="A998" t="str">
            <v>C22.0</v>
          </cell>
          <cell r="B998" t="str">
            <v>Carcinoma de células hepáticas</v>
          </cell>
        </row>
        <row r="999">
          <cell r="A999" t="str">
            <v>C22.1</v>
          </cell>
          <cell r="B999" t="str">
            <v>Carcinoma de vías biliares intrahepáticas</v>
          </cell>
        </row>
        <row r="1000">
          <cell r="A1000" t="str">
            <v>C22.2</v>
          </cell>
          <cell r="B1000" t="str">
            <v>Hepatoblastoma</v>
          </cell>
        </row>
        <row r="1001">
          <cell r="A1001" t="str">
            <v>C22.3</v>
          </cell>
          <cell r="B1001" t="str">
            <v>Angiosarcoma del hígado</v>
          </cell>
        </row>
        <row r="1002">
          <cell r="A1002" t="str">
            <v>C22.4</v>
          </cell>
          <cell r="B1002" t="str">
            <v>Otros sarcomas del hígado</v>
          </cell>
        </row>
        <row r="1003">
          <cell r="A1003" t="str">
            <v>C22.7</v>
          </cell>
          <cell r="B1003" t="str">
            <v>Otros carcinomas especificados del hígado</v>
          </cell>
        </row>
        <row r="1004">
          <cell r="A1004" t="str">
            <v>C22.9</v>
          </cell>
          <cell r="B1004" t="str">
            <v>Tumor maligno del hígado, no especificado</v>
          </cell>
        </row>
        <row r="1005">
          <cell r="A1005" t="str">
            <v>C23.X</v>
          </cell>
          <cell r="B1005" t="str">
            <v>Tumor maligno de la vesícula biliar</v>
          </cell>
        </row>
        <row r="1006">
          <cell r="A1006" t="str">
            <v>C24</v>
          </cell>
          <cell r="B1006" t="str">
            <v>Tumor maligno de otras partes y de las no especificadas de las vías biliares</v>
          </cell>
        </row>
        <row r="1007">
          <cell r="A1007" t="str">
            <v>C24.0</v>
          </cell>
          <cell r="B1007" t="str">
            <v>Tumor maligno de las vías biliares extrahepáticas</v>
          </cell>
        </row>
        <row r="1008">
          <cell r="A1008" t="str">
            <v>C24.1</v>
          </cell>
          <cell r="B1008" t="str">
            <v>Tumor maligno de la ampolla de Vater</v>
          </cell>
        </row>
        <row r="1009">
          <cell r="A1009" t="str">
            <v>C24.8</v>
          </cell>
          <cell r="B1009" t="str">
            <v>Lesión de sitios contiguos de las vías biliares</v>
          </cell>
        </row>
        <row r="1010">
          <cell r="A1010" t="str">
            <v>C24.9</v>
          </cell>
          <cell r="B1010" t="str">
            <v>Tumor maligno de las vías biliares, parte no especificada</v>
          </cell>
        </row>
        <row r="1011">
          <cell r="A1011" t="str">
            <v>C25</v>
          </cell>
          <cell r="B1011" t="str">
            <v>Tumor maligno del páncreas</v>
          </cell>
        </row>
        <row r="1012">
          <cell r="A1012" t="str">
            <v>C25.0</v>
          </cell>
          <cell r="B1012" t="str">
            <v>Tumor maligno de la cabeza del páncreas</v>
          </cell>
        </row>
        <row r="1013">
          <cell r="A1013" t="str">
            <v>C25.1</v>
          </cell>
          <cell r="B1013" t="str">
            <v>Tumor maligno del cuerpo del páncreas</v>
          </cell>
        </row>
        <row r="1014">
          <cell r="A1014" t="str">
            <v>C25.2</v>
          </cell>
          <cell r="B1014" t="str">
            <v>Tumor maligno de la cola del páncreas</v>
          </cell>
        </row>
        <row r="1015">
          <cell r="A1015" t="str">
            <v>C25.3</v>
          </cell>
          <cell r="B1015" t="str">
            <v>Tumor maligno del conducto pancreático</v>
          </cell>
        </row>
        <row r="1016">
          <cell r="A1016" t="str">
            <v>C25.4</v>
          </cell>
          <cell r="B1016" t="str">
            <v>Tumor maligno del páncreas endocrino</v>
          </cell>
        </row>
        <row r="1017">
          <cell r="A1017" t="str">
            <v>C25.7</v>
          </cell>
          <cell r="B1017" t="str">
            <v>Tumor maligno de otras partes especificadas del páncreas</v>
          </cell>
        </row>
        <row r="1018">
          <cell r="A1018" t="str">
            <v>C25.8</v>
          </cell>
          <cell r="B1018" t="str">
            <v>Lesión de sitios contiguos del páncreas</v>
          </cell>
        </row>
        <row r="1019">
          <cell r="A1019" t="str">
            <v>C25.9</v>
          </cell>
          <cell r="B1019" t="str">
            <v>Tumor maligno del páncreas, parte no especificada</v>
          </cell>
        </row>
        <row r="1020">
          <cell r="A1020" t="str">
            <v>C26</v>
          </cell>
          <cell r="B1020" t="str">
            <v>Tumor maligno de otros sitios y de los mal definidos de los órganos digestivos</v>
          </cell>
        </row>
        <row r="1021">
          <cell r="A1021" t="str">
            <v>C26.0</v>
          </cell>
          <cell r="B1021" t="str">
            <v>Tumor maligno del intestino, parte no especificada</v>
          </cell>
        </row>
        <row r="1022">
          <cell r="A1022" t="str">
            <v>C26.1</v>
          </cell>
          <cell r="B1022" t="str">
            <v>Tumor maligno del bazo</v>
          </cell>
        </row>
        <row r="1023">
          <cell r="A1023" t="str">
            <v>C26.8</v>
          </cell>
          <cell r="B1023" t="str">
            <v>Lesión de sitios contiguos de los órganos digestivos</v>
          </cell>
        </row>
        <row r="1024">
          <cell r="A1024" t="str">
            <v>C26.9</v>
          </cell>
          <cell r="B1024" t="str">
            <v>Tumor maligno de sitios mal definidos de los órganos digestivos</v>
          </cell>
        </row>
        <row r="1025">
          <cell r="A1025" t="str">
            <v>C30</v>
          </cell>
          <cell r="B1025" t="str">
            <v>Tumor maligno de las fosas nasales y del oído medio</v>
          </cell>
        </row>
        <row r="1026">
          <cell r="A1026" t="str">
            <v>C30.0</v>
          </cell>
          <cell r="B1026" t="str">
            <v>Tumor maligno de la fosa nasal</v>
          </cell>
        </row>
        <row r="1027">
          <cell r="A1027" t="str">
            <v>C30.1</v>
          </cell>
          <cell r="B1027" t="str">
            <v>Tumor maligno del oído medio</v>
          </cell>
        </row>
        <row r="1028">
          <cell r="A1028" t="str">
            <v>C31</v>
          </cell>
          <cell r="B1028" t="str">
            <v>Tumor maligno de los senos paranasales</v>
          </cell>
        </row>
        <row r="1029">
          <cell r="A1029" t="str">
            <v>C31.0</v>
          </cell>
          <cell r="B1029" t="str">
            <v>Tumor maligno del seno maxilar</v>
          </cell>
        </row>
        <row r="1030">
          <cell r="A1030" t="str">
            <v>C31.1</v>
          </cell>
          <cell r="B1030" t="str">
            <v>Tumor maligno del seno etmoidal</v>
          </cell>
        </row>
        <row r="1031">
          <cell r="A1031" t="str">
            <v>C31.2</v>
          </cell>
          <cell r="B1031" t="str">
            <v>Tumor maligno del seno frontal</v>
          </cell>
        </row>
        <row r="1032">
          <cell r="A1032" t="str">
            <v>C31.3</v>
          </cell>
          <cell r="B1032" t="str">
            <v>Tumor maligno del seno esfenoidal</v>
          </cell>
        </row>
        <row r="1033">
          <cell r="A1033" t="str">
            <v>C31.8</v>
          </cell>
          <cell r="B1033" t="str">
            <v>Lesión de sitios contiguos de los senos paranasales</v>
          </cell>
        </row>
        <row r="1034">
          <cell r="A1034" t="str">
            <v>C31.9</v>
          </cell>
          <cell r="B1034" t="str">
            <v>Tumor maligno de seno paranasal no especificado</v>
          </cell>
        </row>
        <row r="1035">
          <cell r="A1035" t="str">
            <v>C32</v>
          </cell>
          <cell r="B1035" t="str">
            <v>Tumor maligno de la laringe</v>
          </cell>
        </row>
        <row r="1036">
          <cell r="A1036" t="str">
            <v>C32.0</v>
          </cell>
          <cell r="B1036" t="str">
            <v>Tumor maligno de la glotis</v>
          </cell>
        </row>
        <row r="1037">
          <cell r="A1037" t="str">
            <v>C32.1</v>
          </cell>
          <cell r="B1037" t="str">
            <v>Tumor maligno de la región supraglótica</v>
          </cell>
        </row>
        <row r="1038">
          <cell r="A1038" t="str">
            <v>C32.2</v>
          </cell>
          <cell r="B1038" t="str">
            <v>Tumor maligno de la región subglótica</v>
          </cell>
        </row>
        <row r="1039">
          <cell r="A1039" t="str">
            <v>C32.3</v>
          </cell>
          <cell r="B1039" t="str">
            <v>Tumor maligno del cartílago laríngeo</v>
          </cell>
        </row>
        <row r="1040">
          <cell r="A1040" t="str">
            <v>C32.8</v>
          </cell>
          <cell r="B1040" t="str">
            <v>Lesión de sitios contiguos de la laringe</v>
          </cell>
        </row>
        <row r="1041">
          <cell r="A1041" t="str">
            <v>C32.9</v>
          </cell>
          <cell r="B1041" t="str">
            <v>Tumor maligno de la laringe, parte no especificada</v>
          </cell>
        </row>
        <row r="1042">
          <cell r="A1042" t="str">
            <v>C33.X</v>
          </cell>
          <cell r="B1042" t="str">
            <v>Tumor maligno de la tráquea</v>
          </cell>
        </row>
        <row r="1043">
          <cell r="A1043" t="str">
            <v>C34</v>
          </cell>
          <cell r="B1043" t="str">
            <v>Tumor maligno de los bronquios y del pulmón</v>
          </cell>
        </row>
        <row r="1044">
          <cell r="A1044" t="str">
            <v>C34.0</v>
          </cell>
          <cell r="B1044" t="str">
            <v>Tumor maligno del bronquio principal</v>
          </cell>
        </row>
        <row r="1045">
          <cell r="A1045" t="str">
            <v>C34.1</v>
          </cell>
          <cell r="B1045" t="str">
            <v>Tumor maligno del lóbulo superior, bronquio o pulmón</v>
          </cell>
        </row>
        <row r="1046">
          <cell r="A1046" t="str">
            <v>C34.2</v>
          </cell>
          <cell r="B1046" t="str">
            <v>Tumor maligno del lóbulo medio, bronquio o pulmón</v>
          </cell>
        </row>
        <row r="1047">
          <cell r="A1047" t="str">
            <v>C34.3</v>
          </cell>
          <cell r="B1047" t="str">
            <v>Tumor maligno del lóbulo inferior, bronquio o pulmón</v>
          </cell>
        </row>
        <row r="1048">
          <cell r="A1048" t="str">
            <v>C34.8</v>
          </cell>
          <cell r="B1048" t="str">
            <v>Lesión de sitios contiguos de los bronquios y del pulmón</v>
          </cell>
        </row>
        <row r="1049">
          <cell r="A1049" t="str">
            <v>C34.9</v>
          </cell>
          <cell r="B1049" t="str">
            <v>Tumor maligno de los bronquios o del pulmón, parte no especificada</v>
          </cell>
        </row>
        <row r="1050">
          <cell r="A1050" t="str">
            <v>C37.X</v>
          </cell>
          <cell r="B1050" t="str">
            <v>Tumor maligno del timo</v>
          </cell>
        </row>
        <row r="1051">
          <cell r="A1051" t="str">
            <v>C38</v>
          </cell>
          <cell r="B1051" t="str">
            <v>Tumor maligno del corazón, del mediastino y de la pleura</v>
          </cell>
        </row>
        <row r="1052">
          <cell r="A1052" t="str">
            <v>C38.0</v>
          </cell>
          <cell r="B1052" t="str">
            <v>Tumor maligno del corazón</v>
          </cell>
        </row>
        <row r="1053">
          <cell r="A1053" t="str">
            <v>C38.1</v>
          </cell>
          <cell r="B1053" t="str">
            <v>Tumor maligno del mediastino anterior</v>
          </cell>
        </row>
        <row r="1054">
          <cell r="A1054" t="str">
            <v>C38.2</v>
          </cell>
          <cell r="B1054" t="str">
            <v>Tumor maligno del mediastino posterior</v>
          </cell>
        </row>
        <row r="1055">
          <cell r="A1055" t="str">
            <v>C38.3</v>
          </cell>
          <cell r="B1055" t="str">
            <v>Tumor maligno del mediastino, parte no especificada</v>
          </cell>
        </row>
        <row r="1056">
          <cell r="A1056" t="str">
            <v>C38.4</v>
          </cell>
          <cell r="B1056" t="str">
            <v>Tumor maligno de la pleura</v>
          </cell>
        </row>
        <row r="1057">
          <cell r="A1057" t="str">
            <v>C38.8</v>
          </cell>
          <cell r="B1057" t="str">
            <v>Lesión de sitios contiguos del corazón, del mediastino y de la pleura</v>
          </cell>
        </row>
        <row r="1058">
          <cell r="A1058" t="str">
            <v>C39</v>
          </cell>
          <cell r="B1058" t="str">
            <v>Tumor maligno de otros sitios y de los mal definidos del sistema respiratorio y de los órganos intratorácicos</v>
          </cell>
        </row>
        <row r="1059">
          <cell r="A1059" t="str">
            <v>C39.0</v>
          </cell>
          <cell r="B1059" t="str">
            <v>Tumor maligno de las vías respiratorias superiores, parte no especificada</v>
          </cell>
        </row>
        <row r="1060">
          <cell r="A1060" t="str">
            <v>C39.8</v>
          </cell>
          <cell r="B1060" t="str">
            <v>Lesión de sitios contiguos de los órganos respiratorios e intratorácicos</v>
          </cell>
        </row>
        <row r="1061">
          <cell r="A1061" t="str">
            <v>C39.9</v>
          </cell>
          <cell r="B1061" t="str">
            <v>Tumor maligno de sitios mal definidos del sistema respiratorio</v>
          </cell>
        </row>
        <row r="1062">
          <cell r="A1062" t="str">
            <v>C40</v>
          </cell>
          <cell r="B1062" t="str">
            <v>Tumor maligno de los huesos y de los cartílagos articulares de los miembros</v>
          </cell>
        </row>
        <row r="1063">
          <cell r="A1063" t="str">
            <v>C40.0</v>
          </cell>
          <cell r="B1063" t="str">
            <v>Tumor maligno del omóplato y de los huesos largos del miembro superior</v>
          </cell>
        </row>
        <row r="1064">
          <cell r="A1064" t="str">
            <v>C40.1</v>
          </cell>
          <cell r="B1064" t="str">
            <v>Tumor maligno de los huesos cortos del miembro superior</v>
          </cell>
        </row>
        <row r="1065">
          <cell r="A1065" t="str">
            <v>C40.2</v>
          </cell>
          <cell r="B1065" t="str">
            <v>Tumor maligno de los huesos largos del miembro inferior</v>
          </cell>
        </row>
        <row r="1066">
          <cell r="A1066" t="str">
            <v>C40.3</v>
          </cell>
          <cell r="B1066" t="str">
            <v>Tumor maligno de los huesos cortos del miembro inferior</v>
          </cell>
        </row>
        <row r="1067">
          <cell r="A1067" t="str">
            <v>C40.8</v>
          </cell>
          <cell r="B1067" t="str">
            <v>Lesión de sitios contiguos de los huesos y de los cartílagos articulares de los miembros</v>
          </cell>
        </row>
        <row r="1068">
          <cell r="A1068" t="str">
            <v>C40.9</v>
          </cell>
          <cell r="B1068" t="str">
            <v>Tumor maligno de los huesos y de los cartílagos articulares de los miembros, sin otra especificación</v>
          </cell>
        </row>
        <row r="1069">
          <cell r="A1069" t="str">
            <v>C41</v>
          </cell>
          <cell r="B1069" t="str">
            <v>Tumor maligno de los huesos y de los cartílagos articulares, de otros sitios y de sitios no especificados</v>
          </cell>
        </row>
        <row r="1070">
          <cell r="A1070" t="str">
            <v>C41.0</v>
          </cell>
          <cell r="B1070" t="str">
            <v>Tumor maligno de los huesos del cráneo y de la cara</v>
          </cell>
        </row>
        <row r="1071">
          <cell r="A1071" t="str">
            <v>C41.1</v>
          </cell>
          <cell r="B1071" t="str">
            <v>Tumor maligno del hueso del maxilar inferior</v>
          </cell>
        </row>
        <row r="1072">
          <cell r="A1072" t="str">
            <v>C41.2</v>
          </cell>
          <cell r="B1072" t="str">
            <v>Tumor maligno de la columna vertebral</v>
          </cell>
        </row>
        <row r="1073">
          <cell r="A1073" t="str">
            <v>C41.3</v>
          </cell>
          <cell r="B1073" t="str">
            <v>Tumor maligno de la costilla, esternón y clavícula</v>
          </cell>
        </row>
        <row r="1074">
          <cell r="A1074" t="str">
            <v>C41.4</v>
          </cell>
          <cell r="B1074" t="str">
            <v>Tumor maligno de los huesos de la pelvis, sacro y cóccix</v>
          </cell>
        </row>
        <row r="1075">
          <cell r="A1075" t="str">
            <v>C41.8</v>
          </cell>
          <cell r="B1075" t="str">
            <v>Lesión de sitios contiguos del hueso y del cartílago articular</v>
          </cell>
        </row>
        <row r="1076">
          <cell r="A1076" t="str">
            <v>C41.9</v>
          </cell>
          <cell r="B1076" t="str">
            <v>Tumor maligno del hueso y del cartílago articular, no especificado</v>
          </cell>
        </row>
        <row r="1077">
          <cell r="A1077" t="str">
            <v>C43</v>
          </cell>
          <cell r="B1077" t="str">
            <v>Melanoma maligno de la piel</v>
          </cell>
        </row>
        <row r="1078">
          <cell r="A1078" t="str">
            <v>C43.0</v>
          </cell>
          <cell r="B1078" t="str">
            <v>Melanoma maligno del labio</v>
          </cell>
        </row>
        <row r="1079">
          <cell r="A1079" t="str">
            <v>C43.1</v>
          </cell>
          <cell r="B1079" t="str">
            <v>Melanoma maligno del párpado, incluida la comisura palpebral</v>
          </cell>
        </row>
        <row r="1080">
          <cell r="A1080" t="str">
            <v>C43.2</v>
          </cell>
          <cell r="B1080" t="str">
            <v>Melanoma maligno de la oreja y del conducto auditivo externo</v>
          </cell>
        </row>
        <row r="1081">
          <cell r="A1081" t="str">
            <v>C43.3</v>
          </cell>
          <cell r="B1081" t="str">
            <v>Melanoma maligno de las otras partes y las no especificadas de la cara</v>
          </cell>
        </row>
        <row r="1082">
          <cell r="A1082" t="str">
            <v>C43.4</v>
          </cell>
          <cell r="B1082" t="str">
            <v>Melanoma maligno del cuero cabelludo y del cuello</v>
          </cell>
        </row>
        <row r="1083">
          <cell r="A1083" t="str">
            <v>C43.5</v>
          </cell>
          <cell r="B1083" t="str">
            <v>Melanoma maligno del tronco</v>
          </cell>
        </row>
        <row r="1084">
          <cell r="A1084" t="str">
            <v>C43.6</v>
          </cell>
          <cell r="B1084" t="str">
            <v>Melanoma maligno del miembro superior, incluido el hombro</v>
          </cell>
        </row>
        <row r="1085">
          <cell r="A1085" t="str">
            <v>C43.7</v>
          </cell>
          <cell r="B1085" t="str">
            <v>Melanoma maligno del miembro inferior, incluida la cadera</v>
          </cell>
        </row>
        <row r="1086">
          <cell r="A1086" t="str">
            <v>C43.8</v>
          </cell>
          <cell r="B1086" t="str">
            <v>Melanoma maligno de sitios contiguos de la piel</v>
          </cell>
        </row>
        <row r="1087">
          <cell r="A1087" t="str">
            <v>C43.9</v>
          </cell>
          <cell r="B1087" t="str">
            <v>Melanoma maligno de piel, sitio no especificado</v>
          </cell>
        </row>
        <row r="1088">
          <cell r="A1088" t="str">
            <v>C44</v>
          </cell>
          <cell r="B1088" t="str">
            <v>Otros tumores malignos de la piel</v>
          </cell>
        </row>
        <row r="1089">
          <cell r="A1089" t="str">
            <v>C44.0</v>
          </cell>
          <cell r="B1089" t="str">
            <v>Tumor maligno de la piel del labio</v>
          </cell>
        </row>
        <row r="1090">
          <cell r="A1090" t="str">
            <v>C44.1</v>
          </cell>
          <cell r="B1090" t="str">
            <v>Tumor maligno de la piel del párpado, incluida la comisura palpebral</v>
          </cell>
        </row>
        <row r="1091">
          <cell r="A1091" t="str">
            <v>C44.2</v>
          </cell>
          <cell r="B1091" t="str">
            <v>Tumor maligno de la piel de la oreja y del conducto auditivo externo</v>
          </cell>
        </row>
        <row r="1092">
          <cell r="A1092" t="str">
            <v>C44.3</v>
          </cell>
          <cell r="B1092" t="str">
            <v>Tumor maligno de la piel de otras partes y de las no especificadas de la                cara</v>
          </cell>
        </row>
        <row r="1093">
          <cell r="A1093" t="str">
            <v>C44.4</v>
          </cell>
          <cell r="B1093" t="str">
            <v>Tumor maligno de la piel del cuero cabelludo y del cuello</v>
          </cell>
        </row>
        <row r="1094">
          <cell r="A1094" t="str">
            <v>C44.5</v>
          </cell>
          <cell r="B1094" t="str">
            <v>Tumor maligno de la piel del tronco</v>
          </cell>
        </row>
        <row r="1095">
          <cell r="A1095" t="str">
            <v>C44.6</v>
          </cell>
          <cell r="B1095" t="str">
            <v>Tumor maligno de la piel del miembro superior, incluido el hombro</v>
          </cell>
        </row>
        <row r="1096">
          <cell r="A1096" t="str">
            <v>C44.7</v>
          </cell>
          <cell r="B1096" t="str">
            <v>Tumor maligno de la piel del miembro inferior, incluida la cadera</v>
          </cell>
        </row>
        <row r="1097">
          <cell r="A1097" t="str">
            <v>C44.8</v>
          </cell>
          <cell r="B1097" t="str">
            <v>Lesión de sitios contiguos de la piel</v>
          </cell>
        </row>
        <row r="1098">
          <cell r="A1098" t="str">
            <v>C44.9</v>
          </cell>
          <cell r="B1098" t="str">
            <v>Tumor maligno de la piel, sitio no especificado</v>
          </cell>
        </row>
        <row r="1099">
          <cell r="A1099" t="str">
            <v>C45</v>
          </cell>
          <cell r="B1099" t="str">
            <v>Mesotelioma</v>
          </cell>
        </row>
        <row r="1100">
          <cell r="A1100" t="str">
            <v>C45.0</v>
          </cell>
          <cell r="B1100" t="str">
            <v>Mesotelioma de la pleura</v>
          </cell>
        </row>
        <row r="1101">
          <cell r="A1101" t="str">
            <v>C45.1</v>
          </cell>
          <cell r="B1101" t="str">
            <v>Mesotelioma del peritoneo</v>
          </cell>
        </row>
        <row r="1102">
          <cell r="A1102" t="str">
            <v>C45.2</v>
          </cell>
          <cell r="B1102" t="str">
            <v>Mesotelioma del pericardio</v>
          </cell>
        </row>
        <row r="1103">
          <cell r="A1103" t="str">
            <v>C45.7</v>
          </cell>
          <cell r="B1103" t="str">
            <v>Mesotelioma de otros sitios especificados</v>
          </cell>
        </row>
        <row r="1104">
          <cell r="A1104" t="str">
            <v>C45.9</v>
          </cell>
          <cell r="B1104" t="str">
            <v>Mesotelioma, de sitio no especificado</v>
          </cell>
        </row>
        <row r="1105">
          <cell r="A1105" t="str">
            <v>C46</v>
          </cell>
          <cell r="B1105" t="str">
            <v>Sarcoma de Kaposi</v>
          </cell>
        </row>
        <row r="1106">
          <cell r="A1106" t="str">
            <v>C46.0</v>
          </cell>
          <cell r="B1106" t="str">
            <v>Sarcoma de Kaposi de la piel</v>
          </cell>
        </row>
        <row r="1107">
          <cell r="A1107" t="str">
            <v>C46.1</v>
          </cell>
          <cell r="B1107" t="str">
            <v>Sarcoma de Kaposi del tejido blando</v>
          </cell>
        </row>
        <row r="1108">
          <cell r="A1108" t="str">
            <v>C46.2</v>
          </cell>
          <cell r="B1108" t="str">
            <v>Sarcoma de Kaposi del paladar</v>
          </cell>
        </row>
        <row r="1109">
          <cell r="A1109" t="str">
            <v>C46.3</v>
          </cell>
          <cell r="B1109" t="str">
            <v>Sarcoma de Kaposi de los ganglios linfáticos</v>
          </cell>
        </row>
        <row r="1110">
          <cell r="A1110" t="str">
            <v>C46.7</v>
          </cell>
          <cell r="B1110" t="str">
            <v>Sarcoma de Kaposi de otros sitios especificados</v>
          </cell>
        </row>
        <row r="1111">
          <cell r="A1111" t="str">
            <v>C46.8</v>
          </cell>
          <cell r="B1111" t="str">
            <v>Sarcoma de Kaposi de múltiples órganos</v>
          </cell>
        </row>
        <row r="1112">
          <cell r="A1112" t="str">
            <v>C46.9</v>
          </cell>
          <cell r="B1112" t="str">
            <v>Sarcoma de Kaposi, de sitio no especificado</v>
          </cell>
        </row>
        <row r="1113">
          <cell r="A1113" t="str">
            <v>C47</v>
          </cell>
          <cell r="B1113" t="str">
            <v>Tumor maligno de los nervios periféricos y del sistema nervioso autónomo</v>
          </cell>
        </row>
        <row r="1114">
          <cell r="A1114" t="str">
            <v>C47.0</v>
          </cell>
          <cell r="B1114" t="str">
            <v>Tumor maligno de los nervios periféricos de la cabeza, cara y cuello</v>
          </cell>
        </row>
        <row r="1115">
          <cell r="A1115" t="str">
            <v>C47.1</v>
          </cell>
          <cell r="B1115" t="str">
            <v>Tumor maligno de los nervios periféricos del miembro superior, incluido el hombro</v>
          </cell>
        </row>
        <row r="1116">
          <cell r="A1116" t="str">
            <v>C47.2</v>
          </cell>
          <cell r="B1116" t="str">
            <v>Tumor maligno de los nervios periféricos del miembro inferior, incluida la cadera</v>
          </cell>
        </row>
        <row r="1117">
          <cell r="A1117" t="str">
            <v>C47.3</v>
          </cell>
          <cell r="B1117" t="str">
            <v>Tumor maligno de los nervios periféricos del tórax</v>
          </cell>
        </row>
        <row r="1118">
          <cell r="A1118" t="str">
            <v>C47.4</v>
          </cell>
          <cell r="B1118" t="str">
            <v>Tumor maligno de los nervios periféricos del abdomen</v>
          </cell>
        </row>
        <row r="1119">
          <cell r="A1119" t="str">
            <v>C47.5</v>
          </cell>
          <cell r="B1119" t="str">
            <v>Tumor maligno de los nervios periféricos de la pelvis</v>
          </cell>
        </row>
        <row r="1120">
          <cell r="A1120" t="str">
            <v>C47.6</v>
          </cell>
          <cell r="B1120" t="str">
            <v>Tumor maligno de los nervios periféricos del tronco, sin otra especificación</v>
          </cell>
        </row>
        <row r="1121">
          <cell r="A1121" t="str">
            <v>C47.8</v>
          </cell>
          <cell r="B1121" t="str">
            <v>Lesión de sitios contiguos de los nervios periféricos y del sistema nervioso autónomo</v>
          </cell>
        </row>
        <row r="1122">
          <cell r="A1122" t="str">
            <v>C47.9</v>
          </cell>
          <cell r="B1122" t="str">
            <v>Tumor maligno de los nervios periféricos y del sistema nervioso autónomo, parte no especificada</v>
          </cell>
        </row>
        <row r="1123">
          <cell r="A1123" t="str">
            <v>C48</v>
          </cell>
          <cell r="B1123" t="str">
            <v>Tumor maligno del peritoneo y del retroperitoneo</v>
          </cell>
        </row>
        <row r="1124">
          <cell r="A1124" t="str">
            <v>C48.0</v>
          </cell>
          <cell r="B1124" t="str">
            <v>Tumor maligno del retroperitoneo</v>
          </cell>
        </row>
        <row r="1125">
          <cell r="A1125" t="str">
            <v>C48.1</v>
          </cell>
          <cell r="B1125" t="str">
            <v>Tumor maligno de parte especificada del peritoneo</v>
          </cell>
        </row>
        <row r="1126">
          <cell r="A1126" t="str">
            <v>C48.2</v>
          </cell>
          <cell r="B1126" t="str">
            <v>Tumor maligno del peritoneo, sin otra especificación</v>
          </cell>
        </row>
        <row r="1127">
          <cell r="A1127" t="str">
            <v>C48.8</v>
          </cell>
          <cell r="B1127" t="str">
            <v>Lesión de sitios contiguos del peritoneo y del retroperitoneo</v>
          </cell>
        </row>
        <row r="1128">
          <cell r="A1128" t="str">
            <v>C49</v>
          </cell>
          <cell r="B1128" t="str">
            <v>Tumor maligno de otros tejidos conjuntivos y de tejidos blandos</v>
          </cell>
        </row>
        <row r="1129">
          <cell r="A1129" t="str">
            <v>C49.0</v>
          </cell>
          <cell r="B1129" t="str">
            <v>Tumor maligno del tejido conjuntivo y tejido blando de la cabeza, cara y cuello</v>
          </cell>
        </row>
        <row r="1130">
          <cell r="A1130" t="str">
            <v>C49.1</v>
          </cell>
          <cell r="B1130" t="str">
            <v>Tumor maligno del tejido conjuntivo y tejido blando del miembro superior, incluido el hombro</v>
          </cell>
        </row>
        <row r="1131">
          <cell r="A1131" t="str">
            <v>C49.2</v>
          </cell>
          <cell r="B1131" t="str">
            <v>Tumor maligno del tejido conjuntivo y tejido blando del miembro inferior, incluida la cadera</v>
          </cell>
        </row>
        <row r="1132">
          <cell r="A1132" t="str">
            <v>C49.3</v>
          </cell>
          <cell r="B1132" t="str">
            <v>Tumor maligno del tejido conjuntivo y tejido blando del tórax</v>
          </cell>
        </row>
        <row r="1133">
          <cell r="A1133" t="str">
            <v>C49.4</v>
          </cell>
          <cell r="B1133" t="str">
            <v>Tumor maligno del tejido conjuntivo y tejido blando del abdomen</v>
          </cell>
        </row>
        <row r="1134">
          <cell r="A1134" t="str">
            <v>C49.5</v>
          </cell>
          <cell r="B1134" t="str">
            <v>Tumor maligno del tejido conjuntivo y tejido blando de la pelvis</v>
          </cell>
        </row>
        <row r="1135">
          <cell r="A1135" t="str">
            <v>C49.6</v>
          </cell>
          <cell r="B1135" t="str">
            <v>Tumor maligno del tejido conjuntivo y tejido blando del tronco, sin otra especificación</v>
          </cell>
        </row>
        <row r="1136">
          <cell r="A1136" t="str">
            <v>C49.8</v>
          </cell>
          <cell r="B1136" t="str">
            <v>Lesión de sitios contiguos del tejido conjuntivo y del tejido blando</v>
          </cell>
        </row>
        <row r="1137">
          <cell r="A1137" t="str">
            <v>C49.9</v>
          </cell>
          <cell r="B1137" t="str">
            <v>Tumor maligno del tejido conjuntivo y tejido blando, de sitio no especificado</v>
          </cell>
        </row>
        <row r="1138">
          <cell r="A1138" t="str">
            <v>C50</v>
          </cell>
          <cell r="B1138" t="str">
            <v>Tumor maligno de la mama</v>
          </cell>
        </row>
        <row r="1139">
          <cell r="A1139" t="str">
            <v>C50.0</v>
          </cell>
          <cell r="B1139" t="str">
            <v>Tumor maligno del pezón y aréola mamaria</v>
          </cell>
        </row>
        <row r="1140">
          <cell r="A1140" t="str">
            <v>C50.1</v>
          </cell>
          <cell r="B1140" t="str">
            <v>Tumor maligno de la porción central de la mama</v>
          </cell>
        </row>
        <row r="1141">
          <cell r="A1141" t="str">
            <v>C50.2</v>
          </cell>
          <cell r="B1141" t="str">
            <v>Tumor maligno del cuadrante superior interno de la mama</v>
          </cell>
        </row>
        <row r="1142">
          <cell r="A1142" t="str">
            <v>C50.3</v>
          </cell>
          <cell r="B1142" t="str">
            <v>Tumor maligno del cuadrante inferior interno de la mama</v>
          </cell>
        </row>
        <row r="1143">
          <cell r="A1143" t="str">
            <v>C50.4</v>
          </cell>
          <cell r="B1143" t="str">
            <v>Tumor maligno del cuadrante superior externo de la mama</v>
          </cell>
        </row>
        <row r="1144">
          <cell r="A1144" t="str">
            <v>C50.5</v>
          </cell>
          <cell r="B1144" t="str">
            <v>Tumor maligno del cuadrante inferior externo de la mama</v>
          </cell>
        </row>
        <row r="1145">
          <cell r="A1145" t="str">
            <v>C50.6</v>
          </cell>
          <cell r="B1145" t="str">
            <v>Tumor maligno de la prolongación axilar de la mama</v>
          </cell>
        </row>
        <row r="1146">
          <cell r="A1146" t="str">
            <v>C50.8</v>
          </cell>
          <cell r="B1146" t="str">
            <v>Lesión de sitios contiguos de la mama</v>
          </cell>
        </row>
        <row r="1147">
          <cell r="A1147" t="str">
            <v>C50.9</v>
          </cell>
          <cell r="B1147" t="str">
            <v>Tumor maligno de la mama, parte no especificada</v>
          </cell>
        </row>
        <row r="1148">
          <cell r="A1148" t="str">
            <v>C51</v>
          </cell>
          <cell r="B1148" t="str">
            <v>Tumor maligno de la vulva</v>
          </cell>
        </row>
        <row r="1149">
          <cell r="A1149" t="str">
            <v>C51.0</v>
          </cell>
          <cell r="B1149" t="str">
            <v>Tumor maligno del labio mayor</v>
          </cell>
        </row>
        <row r="1150">
          <cell r="A1150" t="str">
            <v>C51.1</v>
          </cell>
          <cell r="B1150" t="str">
            <v>Tumor maligno del labio menor</v>
          </cell>
        </row>
        <row r="1151">
          <cell r="A1151" t="str">
            <v>C51.2</v>
          </cell>
          <cell r="B1151" t="str">
            <v>Tumor maligno del clítoris</v>
          </cell>
        </row>
        <row r="1152">
          <cell r="A1152" t="str">
            <v>C51.8</v>
          </cell>
          <cell r="B1152" t="str">
            <v>Lesión de sitios contiguos de la vulva</v>
          </cell>
        </row>
        <row r="1153">
          <cell r="A1153" t="str">
            <v>C51.9</v>
          </cell>
          <cell r="B1153" t="str">
            <v>Tumor maligno de la vulva, parte no especificada</v>
          </cell>
        </row>
        <row r="1154">
          <cell r="A1154" t="str">
            <v>C52.X</v>
          </cell>
          <cell r="B1154" t="str">
            <v>Tumor maligno de la vagina</v>
          </cell>
        </row>
        <row r="1155">
          <cell r="A1155" t="str">
            <v>C53</v>
          </cell>
          <cell r="B1155" t="str">
            <v>Tumor maligno del cuello del útero</v>
          </cell>
        </row>
        <row r="1156">
          <cell r="A1156" t="str">
            <v>C53.0</v>
          </cell>
          <cell r="B1156" t="str">
            <v>Tumor maligno del endocérvix</v>
          </cell>
        </row>
        <row r="1157">
          <cell r="A1157" t="str">
            <v>C53.1</v>
          </cell>
          <cell r="B1157" t="str">
            <v>Tumor maligno del exocérvix</v>
          </cell>
        </row>
        <row r="1158">
          <cell r="A1158" t="str">
            <v>C53.8</v>
          </cell>
          <cell r="B1158" t="str">
            <v>Lesión de sitios contiguos del cuello del útero</v>
          </cell>
        </row>
        <row r="1159">
          <cell r="A1159" t="str">
            <v>C53.9</v>
          </cell>
          <cell r="B1159" t="str">
            <v>Tumor maligno del cuello del útero, sin otra especificación</v>
          </cell>
        </row>
        <row r="1160">
          <cell r="A1160" t="str">
            <v>C54</v>
          </cell>
          <cell r="B1160" t="str">
            <v>Tumor maligno del cuerpo del útero</v>
          </cell>
        </row>
        <row r="1161">
          <cell r="A1161" t="str">
            <v>C54.0</v>
          </cell>
          <cell r="B1161" t="str">
            <v>Tumor maligno del istmo uterino</v>
          </cell>
        </row>
        <row r="1162">
          <cell r="A1162" t="str">
            <v>C54.1</v>
          </cell>
          <cell r="B1162" t="str">
            <v>Tumor maligno del endometrio</v>
          </cell>
        </row>
        <row r="1163">
          <cell r="A1163" t="str">
            <v>C54.2</v>
          </cell>
          <cell r="B1163" t="str">
            <v>Tumor maligno del miometrio</v>
          </cell>
        </row>
        <row r="1164">
          <cell r="A1164" t="str">
            <v>C54.3</v>
          </cell>
          <cell r="B1164" t="str">
            <v>Tumor maligno del fondo del útero</v>
          </cell>
        </row>
        <row r="1165">
          <cell r="A1165" t="str">
            <v>C54.8</v>
          </cell>
          <cell r="B1165" t="str">
            <v>Lesión de sitios contiguos del cuerpo del útero</v>
          </cell>
        </row>
        <row r="1166">
          <cell r="A1166" t="str">
            <v>C54.9</v>
          </cell>
          <cell r="B1166" t="str">
            <v>Tumor maligno del cuerpo del útero, parte no especificada</v>
          </cell>
        </row>
        <row r="1167">
          <cell r="A1167" t="str">
            <v>C55.X</v>
          </cell>
          <cell r="B1167" t="str">
            <v>Tumor maligno del útero, parte no especificada</v>
          </cell>
        </row>
        <row r="1168">
          <cell r="A1168" t="str">
            <v>C56.X</v>
          </cell>
          <cell r="B1168" t="str">
            <v>Tumor maligno del ovario</v>
          </cell>
        </row>
        <row r="1169">
          <cell r="A1169" t="str">
            <v>C57</v>
          </cell>
          <cell r="B1169" t="str">
            <v>Tumor maligno de otros órganos genitales femeninos y de los no especificados</v>
          </cell>
        </row>
        <row r="1170">
          <cell r="A1170" t="str">
            <v>C57.0</v>
          </cell>
          <cell r="B1170" t="str">
            <v>Tumor maligno de la trompa de Falopio</v>
          </cell>
        </row>
        <row r="1171">
          <cell r="A1171" t="str">
            <v>C57.1</v>
          </cell>
          <cell r="B1171" t="str">
            <v>Tumor maligno del ligamento ancho</v>
          </cell>
        </row>
        <row r="1172">
          <cell r="A1172" t="str">
            <v>C57.2</v>
          </cell>
          <cell r="B1172" t="str">
            <v>Tumor maligno del ligamento redondo</v>
          </cell>
        </row>
        <row r="1173">
          <cell r="A1173" t="str">
            <v>C57.3</v>
          </cell>
          <cell r="B1173" t="str">
            <v>Tumor maligno del parametrio</v>
          </cell>
        </row>
        <row r="1174">
          <cell r="A1174" t="str">
            <v>C57.4</v>
          </cell>
          <cell r="B1174" t="str">
            <v>Tumor maligno de los anexos uterinos, sin otra especificación</v>
          </cell>
        </row>
        <row r="1175">
          <cell r="A1175" t="str">
            <v>C57.7</v>
          </cell>
          <cell r="B1175" t="str">
            <v>Tumor maligno de otras partes especificadas de los órganos genitales femeninos</v>
          </cell>
        </row>
        <row r="1176">
          <cell r="A1176" t="str">
            <v>C57.8</v>
          </cell>
          <cell r="B1176" t="str">
            <v>Lesión de sitios contiguos de los órganos genitales femeninos</v>
          </cell>
        </row>
        <row r="1177">
          <cell r="A1177" t="str">
            <v>C57.9</v>
          </cell>
          <cell r="B1177" t="str">
            <v>Tumor maligno de órgano genital femenino, parte no especificada</v>
          </cell>
        </row>
        <row r="1178">
          <cell r="A1178" t="str">
            <v>C58.X</v>
          </cell>
          <cell r="B1178" t="str">
            <v>Tumor maligno de la placenta</v>
          </cell>
        </row>
        <row r="1179">
          <cell r="A1179" t="str">
            <v>C60</v>
          </cell>
          <cell r="B1179" t="str">
            <v>Tumor maligno del pene</v>
          </cell>
        </row>
        <row r="1180">
          <cell r="A1180" t="str">
            <v>C60.0</v>
          </cell>
          <cell r="B1180" t="str">
            <v>Tumor maligno del prepucio</v>
          </cell>
        </row>
        <row r="1181">
          <cell r="A1181" t="str">
            <v>C60.1</v>
          </cell>
          <cell r="B1181" t="str">
            <v>Tumor maligno del glande</v>
          </cell>
        </row>
        <row r="1182">
          <cell r="A1182" t="str">
            <v>C60.2</v>
          </cell>
          <cell r="B1182" t="str">
            <v>Tumor maligno del cuerpo del pene</v>
          </cell>
        </row>
        <row r="1183">
          <cell r="A1183" t="str">
            <v>C60.8</v>
          </cell>
          <cell r="B1183" t="str">
            <v>Lesión de sitios contiguos del pene</v>
          </cell>
        </row>
        <row r="1184">
          <cell r="A1184" t="str">
            <v>C60.9</v>
          </cell>
          <cell r="B1184" t="str">
            <v>Tumor maligno del pene, parte no especificada</v>
          </cell>
        </row>
        <row r="1185">
          <cell r="A1185" t="str">
            <v>C61.X</v>
          </cell>
          <cell r="B1185" t="str">
            <v>Tumor maligno de la próstata</v>
          </cell>
        </row>
        <row r="1186">
          <cell r="A1186" t="str">
            <v>C62</v>
          </cell>
          <cell r="B1186" t="str">
            <v>Tumor maligno del testículo</v>
          </cell>
        </row>
        <row r="1187">
          <cell r="A1187" t="str">
            <v>C62.0</v>
          </cell>
          <cell r="B1187" t="str">
            <v>Tumor maligno del testículo no descendido</v>
          </cell>
        </row>
        <row r="1188">
          <cell r="A1188" t="str">
            <v>C62.1</v>
          </cell>
          <cell r="B1188" t="str">
            <v>Tumor maligno del testículo descendido</v>
          </cell>
        </row>
        <row r="1189">
          <cell r="A1189" t="str">
            <v>C62.9</v>
          </cell>
          <cell r="B1189" t="str">
            <v>Tumor maligno del testículo, no especificado</v>
          </cell>
        </row>
        <row r="1190">
          <cell r="A1190" t="str">
            <v>C63</v>
          </cell>
          <cell r="B1190" t="str">
            <v>Tumor maligno de otros órganos genitales masculinos y de los no especificados</v>
          </cell>
        </row>
        <row r="1191">
          <cell r="A1191" t="str">
            <v>C63.0</v>
          </cell>
          <cell r="B1191" t="str">
            <v>Tumor maligno del epidídimo</v>
          </cell>
        </row>
        <row r="1192">
          <cell r="A1192" t="str">
            <v>C63.1</v>
          </cell>
          <cell r="B1192" t="str">
            <v>Tumor maligno del cordón espermático</v>
          </cell>
        </row>
        <row r="1193">
          <cell r="A1193" t="str">
            <v>C63.2</v>
          </cell>
          <cell r="B1193" t="str">
            <v>Tumor maligno del escroto</v>
          </cell>
        </row>
        <row r="1194">
          <cell r="A1194" t="str">
            <v>C63.7</v>
          </cell>
          <cell r="B1194" t="str">
            <v>Tumor maligno de otras partes especificadas de los órganos genitales masculinos</v>
          </cell>
        </row>
        <row r="1195">
          <cell r="A1195" t="str">
            <v>C63.8</v>
          </cell>
          <cell r="B1195" t="str">
            <v>Lesión de sitios contiguos de los órganos genitales masculinos</v>
          </cell>
        </row>
        <row r="1196">
          <cell r="A1196" t="str">
            <v>C63.9</v>
          </cell>
          <cell r="B1196" t="str">
            <v>Tumor maligno de órgano genital masculino, parte no especificada</v>
          </cell>
        </row>
        <row r="1197">
          <cell r="A1197" t="str">
            <v>C64.X</v>
          </cell>
          <cell r="B1197" t="str">
            <v>Tumor maligno del riñón, excepto de la pelvis renal</v>
          </cell>
        </row>
        <row r="1198">
          <cell r="A1198" t="str">
            <v>C65.X</v>
          </cell>
          <cell r="B1198" t="str">
            <v>Tumor maligno de la pelvis renal</v>
          </cell>
        </row>
        <row r="1199">
          <cell r="A1199" t="str">
            <v>C66.X</v>
          </cell>
          <cell r="B1199" t="str">
            <v>Tumor maligno del uréter</v>
          </cell>
        </row>
        <row r="1200">
          <cell r="A1200" t="str">
            <v>C67</v>
          </cell>
          <cell r="B1200" t="str">
            <v>Tumor maligno de la vejiga urinaria</v>
          </cell>
        </row>
        <row r="1201">
          <cell r="A1201" t="str">
            <v>C67.0</v>
          </cell>
          <cell r="B1201" t="str">
            <v>Tumor maligno del trígono vesical</v>
          </cell>
        </row>
        <row r="1202">
          <cell r="A1202" t="str">
            <v>C67.1</v>
          </cell>
          <cell r="B1202" t="str">
            <v>Tumor maligno de la cúpula vesical</v>
          </cell>
        </row>
        <row r="1203">
          <cell r="A1203" t="str">
            <v>C67.2</v>
          </cell>
          <cell r="B1203" t="str">
            <v>Tumor maligno de la pared lateral de la vejiga</v>
          </cell>
        </row>
        <row r="1204">
          <cell r="A1204" t="str">
            <v>C67.3</v>
          </cell>
          <cell r="B1204" t="str">
            <v>Tumor maligno de la pared anterior de la vejiga</v>
          </cell>
        </row>
        <row r="1205">
          <cell r="A1205" t="str">
            <v>C67.4</v>
          </cell>
          <cell r="B1205" t="str">
            <v>Tumor maligno de la pared posterior de la vejiga</v>
          </cell>
        </row>
        <row r="1206">
          <cell r="A1206" t="str">
            <v>C67.5</v>
          </cell>
          <cell r="B1206" t="str">
            <v>Tumor maligno del cuello de la vejiga</v>
          </cell>
        </row>
        <row r="1207">
          <cell r="A1207" t="str">
            <v>C67.6</v>
          </cell>
          <cell r="B1207" t="str">
            <v>Tumor maligno del orificio ureteral</v>
          </cell>
        </row>
        <row r="1208">
          <cell r="A1208" t="str">
            <v>C67.7</v>
          </cell>
          <cell r="B1208" t="str">
            <v>Tumor maligno del uraco</v>
          </cell>
        </row>
        <row r="1209">
          <cell r="A1209" t="str">
            <v>C67.8</v>
          </cell>
          <cell r="B1209" t="str">
            <v>Lesión de sitios contiguos de la vejiga</v>
          </cell>
        </row>
        <row r="1210">
          <cell r="A1210" t="str">
            <v>C67.9</v>
          </cell>
          <cell r="B1210" t="str">
            <v>Tumor maligno de la vejiga urinaria, parte no especificada</v>
          </cell>
        </row>
        <row r="1211">
          <cell r="A1211" t="str">
            <v>C68</v>
          </cell>
          <cell r="B1211" t="str">
            <v>Tumor maligno de otros órganos urinarios y de los no especificados</v>
          </cell>
        </row>
        <row r="1212">
          <cell r="A1212" t="str">
            <v>C68.0</v>
          </cell>
          <cell r="B1212" t="str">
            <v>Tumor maligno de la uretra</v>
          </cell>
        </row>
        <row r="1213">
          <cell r="A1213" t="str">
            <v>C68.1</v>
          </cell>
          <cell r="B1213" t="str">
            <v>Tumor maligno de las glándulas parauretrales</v>
          </cell>
        </row>
        <row r="1214">
          <cell r="A1214" t="str">
            <v>C68.8</v>
          </cell>
          <cell r="B1214" t="str">
            <v>Lesión de sitios contiguos de los órganos urinarios</v>
          </cell>
        </row>
        <row r="1215">
          <cell r="A1215" t="str">
            <v>C68.9</v>
          </cell>
          <cell r="B1215" t="str">
            <v>Tumor maligno de órgano urinario no especificado</v>
          </cell>
        </row>
        <row r="1216">
          <cell r="A1216" t="str">
            <v>C69</v>
          </cell>
          <cell r="B1216" t="str">
            <v>Tumor maligno del ojo y sus anexos</v>
          </cell>
        </row>
        <row r="1217">
          <cell r="A1217" t="str">
            <v>C69.0</v>
          </cell>
          <cell r="B1217" t="str">
            <v>Tumor maligno de la conjuntiva</v>
          </cell>
        </row>
        <row r="1218">
          <cell r="A1218" t="str">
            <v>C69.1</v>
          </cell>
          <cell r="B1218" t="str">
            <v>Tumor maligno de la córnea</v>
          </cell>
        </row>
        <row r="1219">
          <cell r="A1219" t="str">
            <v>C69.2</v>
          </cell>
          <cell r="B1219" t="str">
            <v>Tumor maligno de la retina</v>
          </cell>
        </row>
        <row r="1220">
          <cell r="A1220" t="str">
            <v>C69.3</v>
          </cell>
          <cell r="B1220" t="str">
            <v>Tumor maligno de la coroides</v>
          </cell>
        </row>
        <row r="1221">
          <cell r="A1221" t="str">
            <v>C69.4</v>
          </cell>
          <cell r="B1221" t="str">
            <v>Tumor maligno del cuerpo ciliar</v>
          </cell>
        </row>
        <row r="1222">
          <cell r="A1222" t="str">
            <v>C69.5</v>
          </cell>
          <cell r="B1222" t="str">
            <v>Tumor maligno de la glándula y conducto lagrimales</v>
          </cell>
        </row>
        <row r="1223">
          <cell r="A1223" t="str">
            <v>C69.6</v>
          </cell>
          <cell r="B1223" t="str">
            <v>Tumor maligno de la órbita</v>
          </cell>
        </row>
        <row r="1224">
          <cell r="A1224" t="str">
            <v>C69.8</v>
          </cell>
          <cell r="B1224" t="str">
            <v>Lesión de sitios contiguos del ojo y sus anexos</v>
          </cell>
        </row>
        <row r="1225">
          <cell r="A1225" t="str">
            <v>C69.9</v>
          </cell>
          <cell r="B1225" t="str">
            <v>Tumor maligno del ojo, parte no especificada</v>
          </cell>
        </row>
        <row r="1226">
          <cell r="A1226" t="str">
            <v>C70</v>
          </cell>
          <cell r="B1226" t="str">
            <v>Tumor maligno de las meninges</v>
          </cell>
        </row>
        <row r="1227">
          <cell r="A1227" t="str">
            <v>C70.0</v>
          </cell>
          <cell r="B1227" t="str">
            <v>Tumor maligno de las meninges cerebrales</v>
          </cell>
        </row>
        <row r="1228">
          <cell r="A1228" t="str">
            <v>C70.1</v>
          </cell>
          <cell r="B1228" t="str">
            <v>Tumor maligno de las meninges raquídeas</v>
          </cell>
        </row>
        <row r="1229">
          <cell r="A1229" t="str">
            <v>C70.9</v>
          </cell>
          <cell r="B1229" t="str">
            <v>Tumor maligno de las meninges, parte no especificada</v>
          </cell>
        </row>
        <row r="1230">
          <cell r="A1230" t="str">
            <v>C71</v>
          </cell>
          <cell r="B1230" t="str">
            <v>Tumor maligno del encéfalo</v>
          </cell>
        </row>
        <row r="1231">
          <cell r="A1231" t="str">
            <v>C71.0</v>
          </cell>
          <cell r="B1231" t="str">
            <v>Tumor maligno del cerebro, excepto lóbulos y ventrículos</v>
          </cell>
        </row>
        <row r="1232">
          <cell r="A1232" t="str">
            <v>C71.1</v>
          </cell>
          <cell r="B1232" t="str">
            <v>Tumor maligno del lóbulo frontal</v>
          </cell>
        </row>
        <row r="1233">
          <cell r="A1233" t="str">
            <v>C71.2</v>
          </cell>
          <cell r="B1233" t="str">
            <v>Tumor maligno del lóbulo temporal</v>
          </cell>
        </row>
        <row r="1234">
          <cell r="A1234" t="str">
            <v>C71.3</v>
          </cell>
          <cell r="B1234" t="str">
            <v>Tumor maligno del lóbulo parietal</v>
          </cell>
        </row>
        <row r="1235">
          <cell r="A1235" t="str">
            <v>C71.4</v>
          </cell>
          <cell r="B1235" t="str">
            <v>Tumor maligno del lóbulo occipital</v>
          </cell>
        </row>
        <row r="1236">
          <cell r="A1236" t="str">
            <v>C71.5</v>
          </cell>
          <cell r="B1236" t="str">
            <v>Tumor maligno del ventrículo cerebral</v>
          </cell>
        </row>
        <row r="1237">
          <cell r="A1237" t="str">
            <v>C71.6</v>
          </cell>
          <cell r="B1237" t="str">
            <v>Tumor maligno del cerebelo</v>
          </cell>
        </row>
        <row r="1238">
          <cell r="A1238" t="str">
            <v>C71.7</v>
          </cell>
          <cell r="B1238" t="str">
            <v>Tumor maligno del pedúnculo cerebral</v>
          </cell>
        </row>
        <row r="1239">
          <cell r="A1239" t="str">
            <v>C71.8</v>
          </cell>
          <cell r="B1239" t="str">
            <v>Lesión de sitios contiguos del encéfalo</v>
          </cell>
        </row>
        <row r="1240">
          <cell r="A1240" t="str">
            <v>C71.9</v>
          </cell>
          <cell r="B1240" t="str">
            <v>Tumor maligno del encéfalo, parte no especificada</v>
          </cell>
        </row>
        <row r="1241">
          <cell r="A1241" t="str">
            <v>C72</v>
          </cell>
          <cell r="B1241" t="str">
            <v>Tumor maligno de la médula espinal, de los nervios craneales y de otras partes del sistema nervioso central</v>
          </cell>
        </row>
        <row r="1242">
          <cell r="A1242" t="str">
            <v>C72.0</v>
          </cell>
          <cell r="B1242" t="str">
            <v>Tumor maligno de la médula espinal</v>
          </cell>
        </row>
        <row r="1243">
          <cell r="A1243" t="str">
            <v>C72.1</v>
          </cell>
          <cell r="B1243" t="str">
            <v>Tumor maligno de la cola de caballo</v>
          </cell>
        </row>
        <row r="1244">
          <cell r="A1244" t="str">
            <v>C72.2</v>
          </cell>
          <cell r="B1244" t="str">
            <v>Tumor maligno del nervio olfatorio</v>
          </cell>
        </row>
        <row r="1245">
          <cell r="A1245" t="str">
            <v>C72.3</v>
          </cell>
          <cell r="B1245" t="str">
            <v>Tumor maligno del nervio óptico</v>
          </cell>
        </row>
        <row r="1246">
          <cell r="A1246" t="str">
            <v>C72.4</v>
          </cell>
          <cell r="B1246" t="str">
            <v>Tumor maligno del nervio acústico</v>
          </cell>
        </row>
        <row r="1247">
          <cell r="A1247" t="str">
            <v>C72.5</v>
          </cell>
          <cell r="B1247" t="str">
            <v>Tumor maligno de otros nervios craneales y los no especificados</v>
          </cell>
        </row>
        <row r="1248">
          <cell r="A1248" t="str">
            <v>C72.8</v>
          </cell>
          <cell r="B1248" t="str">
            <v>Lesión de sitios contiguos del encéfalo y otras partes del sistema nervioso central</v>
          </cell>
        </row>
        <row r="1249">
          <cell r="A1249" t="str">
            <v>C72.9</v>
          </cell>
          <cell r="B1249" t="str">
            <v>Tumor maligno del sistema nervioso central, sin otra especificación</v>
          </cell>
        </row>
        <row r="1250">
          <cell r="A1250" t="str">
            <v>C73.X</v>
          </cell>
          <cell r="B1250" t="str">
            <v>Tumor maligno de la glándula tiroides</v>
          </cell>
        </row>
        <row r="1251">
          <cell r="A1251" t="str">
            <v>C74</v>
          </cell>
          <cell r="B1251" t="str">
            <v>Tumor maligno de la glándula suprarrenal</v>
          </cell>
        </row>
        <row r="1252">
          <cell r="A1252" t="str">
            <v>C74.0</v>
          </cell>
          <cell r="B1252" t="str">
            <v>Tumor maligno de la corteza de la glándula suprarrenal</v>
          </cell>
        </row>
        <row r="1253">
          <cell r="A1253" t="str">
            <v>C74.1</v>
          </cell>
          <cell r="B1253" t="str">
            <v>Tumor maligno de la médula de la glándula suprarrenal</v>
          </cell>
        </row>
        <row r="1254">
          <cell r="A1254" t="str">
            <v>C74.9</v>
          </cell>
          <cell r="B1254" t="str">
            <v>Tumor maligno de la glándula suprarrenal, parte no especificada</v>
          </cell>
        </row>
        <row r="1255">
          <cell r="A1255" t="str">
            <v>C75</v>
          </cell>
          <cell r="B1255" t="str">
            <v>Tumor maligno de otras glándulas endocrinas y de estructuras afines</v>
          </cell>
        </row>
        <row r="1256">
          <cell r="A1256" t="str">
            <v>C75.0</v>
          </cell>
          <cell r="B1256" t="str">
            <v>Tumor maligno de la glándula paratiroides</v>
          </cell>
        </row>
        <row r="1257">
          <cell r="A1257" t="str">
            <v>C75.1</v>
          </cell>
          <cell r="B1257" t="str">
            <v>Tumor maligno de la hipófisis</v>
          </cell>
        </row>
        <row r="1258">
          <cell r="A1258" t="str">
            <v>C75.2</v>
          </cell>
          <cell r="B1258" t="str">
            <v>Tumor maligno del conducto craneofaríngeo</v>
          </cell>
        </row>
        <row r="1259">
          <cell r="A1259" t="str">
            <v>C75.3</v>
          </cell>
          <cell r="B1259" t="str">
            <v>Tumor maligno de la glándula pineal</v>
          </cell>
        </row>
        <row r="1260">
          <cell r="A1260" t="str">
            <v>C75.4</v>
          </cell>
          <cell r="B1260" t="str">
            <v>Tumor maligno del cuerpo carotídeo</v>
          </cell>
        </row>
        <row r="1261">
          <cell r="A1261" t="str">
            <v>C75.5</v>
          </cell>
          <cell r="B1261" t="str">
            <v>Tumor maligno del cuerpo aórtico y otros cuerpos cromafines</v>
          </cell>
        </row>
        <row r="1262">
          <cell r="A1262" t="str">
            <v>C75.8</v>
          </cell>
          <cell r="B1262" t="str">
            <v>Tumor maligno pluriglandular, no especificado</v>
          </cell>
        </row>
        <row r="1263">
          <cell r="A1263" t="str">
            <v>C75.9</v>
          </cell>
          <cell r="B1263" t="str">
            <v>Tumor maligno de glándula endocrina no especificada</v>
          </cell>
        </row>
        <row r="1264">
          <cell r="A1264" t="str">
            <v>C76</v>
          </cell>
          <cell r="B1264" t="str">
            <v>Tumor maligno de otros sitios y de sitios mal definidos</v>
          </cell>
        </row>
        <row r="1265">
          <cell r="A1265" t="str">
            <v>C76.0</v>
          </cell>
          <cell r="B1265" t="str">
            <v>Tumor maligno de la cabeza, cara y cuello</v>
          </cell>
        </row>
        <row r="1266">
          <cell r="A1266" t="str">
            <v>C76.1</v>
          </cell>
          <cell r="B1266" t="str">
            <v>Tumor maligno del tórax</v>
          </cell>
        </row>
        <row r="1267">
          <cell r="A1267" t="str">
            <v>C76.2</v>
          </cell>
          <cell r="B1267" t="str">
            <v>Tumor maligno del abdomen</v>
          </cell>
        </row>
        <row r="1268">
          <cell r="A1268" t="str">
            <v>C76.3</v>
          </cell>
          <cell r="B1268" t="str">
            <v>Tumor maligno de la pelvis</v>
          </cell>
        </row>
        <row r="1269">
          <cell r="A1269" t="str">
            <v>C76.4</v>
          </cell>
          <cell r="B1269" t="str">
            <v>Tumor maligno del miembro superior</v>
          </cell>
        </row>
        <row r="1270">
          <cell r="A1270" t="str">
            <v>C76.5</v>
          </cell>
          <cell r="B1270" t="str">
            <v>Tumor maligno del miembro inferior</v>
          </cell>
        </row>
        <row r="1271">
          <cell r="A1271" t="str">
            <v>C76.7</v>
          </cell>
          <cell r="B1271" t="str">
            <v>Tumor maligno de otros sitios mal definidos</v>
          </cell>
        </row>
        <row r="1272">
          <cell r="A1272" t="str">
            <v>C76.8</v>
          </cell>
          <cell r="B1272" t="str">
            <v>Lesión de sitios contiguos mal definidos</v>
          </cell>
        </row>
        <row r="1273">
          <cell r="A1273" t="str">
            <v>C77</v>
          </cell>
          <cell r="B1273" t="str">
            <v>Tumor maligno secundario y el no especificado de los ganglios linfáticos</v>
          </cell>
        </row>
        <row r="1274">
          <cell r="A1274" t="str">
            <v>C77.0</v>
          </cell>
          <cell r="B1274" t="str">
            <v>Tumor maligno de los ganglios linfáticos de la cabeza, cara y cuello</v>
          </cell>
        </row>
        <row r="1275">
          <cell r="A1275" t="str">
            <v>C77.1</v>
          </cell>
          <cell r="B1275" t="str">
            <v>Tumor maligno de los ganglios linfáticos intratorácicos</v>
          </cell>
        </row>
        <row r="1276">
          <cell r="A1276" t="str">
            <v>C77.2</v>
          </cell>
          <cell r="B1276" t="str">
            <v>Tumor maligno de los ganglios linfáticos intraabdominales</v>
          </cell>
        </row>
        <row r="1277">
          <cell r="A1277" t="str">
            <v>C77.3</v>
          </cell>
          <cell r="B1277" t="str">
            <v>Tumor maligno de los ganglios linfáticos de la axila y del miembro superior</v>
          </cell>
        </row>
        <row r="1278">
          <cell r="A1278" t="str">
            <v>C77.4</v>
          </cell>
          <cell r="B1278" t="str">
            <v>Tumor maligno de los ganglios linfáticos de la región inguinal y del miembro inferior</v>
          </cell>
        </row>
        <row r="1279">
          <cell r="A1279" t="str">
            <v>C77.5</v>
          </cell>
          <cell r="B1279" t="str">
            <v>Tumor maligno de los ganglios linfáticos de la pelvis</v>
          </cell>
        </row>
        <row r="1280">
          <cell r="A1280" t="str">
            <v>C77.8</v>
          </cell>
          <cell r="B1280" t="str">
            <v>Tumor maligno de los ganglios linfáticos de regiones múltiples</v>
          </cell>
        </row>
        <row r="1281">
          <cell r="A1281" t="str">
            <v>C77.9</v>
          </cell>
          <cell r="B1281" t="str">
            <v>Tumor maligno del ganglio linfático, sitio no especificado</v>
          </cell>
        </row>
        <row r="1282">
          <cell r="A1282" t="str">
            <v>C78</v>
          </cell>
          <cell r="B1282" t="str">
            <v>Tumor maligno secundario de los órganos respiratorios y digestivos</v>
          </cell>
        </row>
        <row r="1283">
          <cell r="A1283" t="str">
            <v>C78.0</v>
          </cell>
          <cell r="B1283" t="str">
            <v>Tumor maligno secundario del pulmón</v>
          </cell>
        </row>
        <row r="1284">
          <cell r="A1284" t="str">
            <v>C78.1</v>
          </cell>
          <cell r="B1284" t="str">
            <v>Tumor maligno secundario del mediastino</v>
          </cell>
        </row>
        <row r="1285">
          <cell r="A1285" t="str">
            <v>C78.2</v>
          </cell>
          <cell r="B1285" t="str">
            <v>Tumor maligno secundario de la pleura</v>
          </cell>
        </row>
        <row r="1286">
          <cell r="A1286" t="str">
            <v>C78.3</v>
          </cell>
          <cell r="B1286" t="str">
            <v>Tumor maligno secundario de otros órganos respiratorios y de los no especificados</v>
          </cell>
        </row>
        <row r="1287">
          <cell r="A1287" t="str">
            <v>C78.4</v>
          </cell>
          <cell r="B1287" t="str">
            <v>Tumor maligno secundario del intestino delgado</v>
          </cell>
        </row>
        <row r="1288">
          <cell r="A1288" t="str">
            <v>C78.5</v>
          </cell>
          <cell r="B1288" t="str">
            <v>Tumor maligno secundario del intestino grueso y del recto</v>
          </cell>
        </row>
        <row r="1289">
          <cell r="A1289" t="str">
            <v>C78.6</v>
          </cell>
          <cell r="B1289" t="str">
            <v>Tumor maligno secundario del peritoneo y del retroperitoneo</v>
          </cell>
        </row>
        <row r="1290">
          <cell r="A1290" t="str">
            <v>C78.7</v>
          </cell>
          <cell r="B1290" t="str">
            <v>Tumor maligno secundario del hígado</v>
          </cell>
        </row>
        <row r="1291">
          <cell r="A1291" t="str">
            <v>C78.8</v>
          </cell>
          <cell r="B1291" t="str">
            <v>Tumor maligno secundario de otros órganos digestivos y de los no especificados</v>
          </cell>
        </row>
        <row r="1292">
          <cell r="A1292" t="str">
            <v>C79</v>
          </cell>
          <cell r="B1292" t="str">
            <v>Tumor maligno secundario de otros sitios</v>
          </cell>
        </row>
        <row r="1293">
          <cell r="A1293" t="str">
            <v>C79.0</v>
          </cell>
          <cell r="B1293" t="str">
            <v>Tumor maligno secundario del riñón y de la pelvis renal</v>
          </cell>
        </row>
        <row r="1294">
          <cell r="A1294" t="str">
            <v>C79.1</v>
          </cell>
          <cell r="B1294" t="str">
            <v>Tumor maligno secundario de la vejiga, y de otros órganos y los no especificados de las vías urinarias</v>
          </cell>
        </row>
        <row r="1295">
          <cell r="A1295" t="str">
            <v>C79.2</v>
          </cell>
          <cell r="B1295" t="str">
            <v>Tumor maligno secundario de la piel</v>
          </cell>
        </row>
        <row r="1296">
          <cell r="A1296" t="str">
            <v>C79.3</v>
          </cell>
          <cell r="B1296" t="str">
            <v>Tumor maligno secundario del encéfalo y de las meninges cerebrales</v>
          </cell>
        </row>
        <row r="1297">
          <cell r="A1297" t="str">
            <v>C79.4</v>
          </cell>
          <cell r="B1297" t="str">
            <v>Tumor maligno secundario de otras partes del sistema nervioso y de las no especificadas</v>
          </cell>
        </row>
        <row r="1298">
          <cell r="A1298" t="str">
            <v>C79.5</v>
          </cell>
          <cell r="B1298" t="str">
            <v>Tumor maligno secundario de los huesos y de la médula ósea</v>
          </cell>
        </row>
        <row r="1299">
          <cell r="A1299" t="str">
            <v>C79.6</v>
          </cell>
          <cell r="B1299" t="str">
            <v>Tumor maligno secundario del ovario</v>
          </cell>
        </row>
        <row r="1300">
          <cell r="A1300" t="str">
            <v>C79.7</v>
          </cell>
          <cell r="B1300" t="str">
            <v>Tumor maligno secundario de la glándula suprarrenal</v>
          </cell>
        </row>
        <row r="1301">
          <cell r="A1301" t="str">
            <v>C79.8</v>
          </cell>
          <cell r="B1301" t="str">
            <v>Tumor maligno secundario de otros sitios especificados</v>
          </cell>
        </row>
        <row r="1302">
          <cell r="A1302" t="str">
            <v>C80.X</v>
          </cell>
          <cell r="B1302" t="str">
            <v>Tumor maligno de sitios no especificados</v>
          </cell>
        </row>
        <row r="1303">
          <cell r="A1303" t="str">
            <v>C81</v>
          </cell>
          <cell r="B1303" t="str">
            <v>Enfermedad de Hodgkin</v>
          </cell>
        </row>
        <row r="1304">
          <cell r="A1304" t="str">
            <v>C81.0</v>
          </cell>
          <cell r="B1304" t="str">
            <v>Enfermedad de Hodgkin con predominio linfocítico</v>
          </cell>
        </row>
        <row r="1305">
          <cell r="A1305" t="str">
            <v>C81.1</v>
          </cell>
          <cell r="B1305" t="str">
            <v>Enfermedad de Hodgkin con esclerosis nodular</v>
          </cell>
        </row>
        <row r="1306">
          <cell r="A1306" t="str">
            <v>C81.2</v>
          </cell>
          <cell r="B1306" t="str">
            <v>Enfermedad de Hodgkin con celularidad mixta</v>
          </cell>
        </row>
        <row r="1307">
          <cell r="A1307" t="str">
            <v>C81.3</v>
          </cell>
          <cell r="B1307" t="str">
            <v>Enfermedad de Hodgkin con depleción linfocítica</v>
          </cell>
        </row>
        <row r="1308">
          <cell r="A1308" t="str">
            <v>C81.7</v>
          </cell>
          <cell r="B1308" t="str">
            <v>Otros tipos de enfermedad de Hodgkin</v>
          </cell>
        </row>
        <row r="1309">
          <cell r="A1309" t="str">
            <v>C81.9</v>
          </cell>
          <cell r="B1309" t="str">
            <v>Enfermedad de Hodgkin, no especificada</v>
          </cell>
        </row>
        <row r="1310">
          <cell r="A1310" t="str">
            <v>C82</v>
          </cell>
          <cell r="B1310" t="str">
            <v>Linfoma no Hodgkin folicular [nodular]</v>
          </cell>
        </row>
        <row r="1311">
          <cell r="A1311" t="str">
            <v>C82.0</v>
          </cell>
          <cell r="B1311" t="str">
            <v>Linfoma no Hodgkin de células pequeñas hendidas, folicular</v>
          </cell>
        </row>
        <row r="1312">
          <cell r="A1312" t="str">
            <v>C82.1</v>
          </cell>
          <cell r="B1312" t="str">
            <v>Linfoma no Hodkin mixto, de pequeñas células hendidas y de grandes células, folicular</v>
          </cell>
        </row>
        <row r="1313">
          <cell r="A1313" t="str">
            <v>C82.2</v>
          </cell>
          <cell r="B1313" t="str">
            <v>Linfoma no Hodgkin de células grandes, folicular</v>
          </cell>
        </row>
        <row r="1314">
          <cell r="A1314" t="str">
            <v>C82.7</v>
          </cell>
          <cell r="B1314" t="str">
            <v>Otros tipos especificados de linfoma no Hodgkin folicular</v>
          </cell>
        </row>
        <row r="1315">
          <cell r="A1315" t="str">
            <v>C82.9</v>
          </cell>
          <cell r="B1315" t="str">
            <v>Linfoma no Hodgkin folicular, sin otra especificación</v>
          </cell>
        </row>
        <row r="1316">
          <cell r="A1316" t="str">
            <v>C83</v>
          </cell>
          <cell r="B1316" t="str">
            <v>Linfoma no Hodgkin difuso</v>
          </cell>
        </row>
        <row r="1317">
          <cell r="A1317" t="str">
            <v>C83.0</v>
          </cell>
          <cell r="B1317" t="str">
            <v>Linfoma no Hodgkin de células pequeñas (difuso)</v>
          </cell>
        </row>
        <row r="1318">
          <cell r="A1318" t="str">
            <v>C83.1</v>
          </cell>
          <cell r="B1318" t="str">
            <v>Linfoma no Hodgkin de células pequeñas hendidas (difuso)</v>
          </cell>
        </row>
        <row r="1319">
          <cell r="A1319" t="str">
            <v>C83.2</v>
          </cell>
          <cell r="B1319" t="str">
            <v>Linfoma no Hodgkin mixto, de células pequeñas y grandes (difuso)</v>
          </cell>
        </row>
        <row r="1320">
          <cell r="A1320" t="str">
            <v>C83.3</v>
          </cell>
          <cell r="B1320" t="str">
            <v>Linfoma no Hodgkin de células grandes (difuso)</v>
          </cell>
        </row>
        <row r="1321">
          <cell r="A1321" t="str">
            <v>C83.4</v>
          </cell>
          <cell r="B1321" t="str">
            <v>Linfoma no Hodgkin inmunoblástico (difuso)</v>
          </cell>
        </row>
        <row r="1322">
          <cell r="A1322" t="str">
            <v>C83.5</v>
          </cell>
          <cell r="B1322" t="str">
            <v>Linfoma no Hodgkin linfoblástico (difuso)</v>
          </cell>
        </row>
        <row r="1323">
          <cell r="A1323" t="str">
            <v>C83.6</v>
          </cell>
          <cell r="B1323" t="str">
            <v>Linfoma no Hodgkin indiferenciado (difuso)</v>
          </cell>
        </row>
        <row r="1324">
          <cell r="A1324" t="str">
            <v>C83.7</v>
          </cell>
          <cell r="B1324" t="str">
            <v>Tumor de Burkitt</v>
          </cell>
        </row>
        <row r="1325">
          <cell r="A1325" t="str">
            <v>C83.8</v>
          </cell>
          <cell r="B1325" t="str">
            <v>Otros tipos especificados de linfoma no Hodgkin difuso</v>
          </cell>
        </row>
        <row r="1326">
          <cell r="A1326" t="str">
            <v>C83.9</v>
          </cell>
          <cell r="B1326" t="str">
            <v>Linfoma no Hodgkin difuso, sin otra especificación</v>
          </cell>
        </row>
        <row r="1327">
          <cell r="A1327" t="str">
            <v>C84</v>
          </cell>
          <cell r="B1327" t="str">
            <v>Linfoma de células T, periférico y cutáneo</v>
          </cell>
        </row>
        <row r="1328">
          <cell r="A1328" t="str">
            <v>C84.0</v>
          </cell>
          <cell r="B1328" t="str">
            <v>Micosis fungoide</v>
          </cell>
        </row>
        <row r="1329">
          <cell r="A1329" t="str">
            <v>C84.1</v>
          </cell>
          <cell r="B1329" t="str">
            <v>Enfermedad de Sézary</v>
          </cell>
        </row>
        <row r="1330">
          <cell r="A1330" t="str">
            <v>C84.2</v>
          </cell>
          <cell r="B1330" t="str">
            <v>Linfoma de zona T</v>
          </cell>
        </row>
        <row r="1331">
          <cell r="A1331" t="str">
            <v>C84.3</v>
          </cell>
          <cell r="B1331" t="str">
            <v>Linfoma linfoepitelioide</v>
          </cell>
        </row>
        <row r="1332">
          <cell r="A1332" t="str">
            <v>C84.4</v>
          </cell>
          <cell r="B1332" t="str">
            <v>Linfoma de células T periférico</v>
          </cell>
        </row>
        <row r="1333">
          <cell r="A1333" t="str">
            <v>C84.5</v>
          </cell>
          <cell r="B1333" t="str">
            <v>Otros linfomas de células T y los no especificados</v>
          </cell>
        </row>
        <row r="1334">
          <cell r="A1334" t="str">
            <v>C85</v>
          </cell>
          <cell r="B1334" t="str">
            <v>Linfoma no Hodgkin de otro tipo y el no especificado</v>
          </cell>
        </row>
        <row r="1335">
          <cell r="A1335" t="str">
            <v>C85.0</v>
          </cell>
          <cell r="B1335" t="str">
            <v>Linfosarcoma</v>
          </cell>
        </row>
        <row r="1336">
          <cell r="A1336" t="str">
            <v>C85.1</v>
          </cell>
          <cell r="B1336" t="str">
            <v>Linfoma de células B, sin otra especificación</v>
          </cell>
        </row>
        <row r="1337">
          <cell r="A1337" t="str">
            <v>C85.7</v>
          </cell>
          <cell r="B1337" t="str">
            <v>Otros tipos especificados de linfoma no Hodgkin</v>
          </cell>
        </row>
        <row r="1338">
          <cell r="A1338" t="str">
            <v>C85.9</v>
          </cell>
          <cell r="B1338" t="str">
            <v>Linfoma no Hodgkin, no especificado</v>
          </cell>
        </row>
        <row r="1339">
          <cell r="A1339" t="str">
            <v>C88</v>
          </cell>
          <cell r="B1339" t="str">
            <v>Enfermedades inmunoproliferativas malignas</v>
          </cell>
        </row>
        <row r="1340">
          <cell r="A1340" t="str">
            <v>C88.0</v>
          </cell>
          <cell r="B1340" t="str">
            <v>Macroglobulinemia de Waldenstr”m</v>
          </cell>
        </row>
        <row r="1341">
          <cell r="A1341" t="str">
            <v>C88.1</v>
          </cell>
          <cell r="B1341" t="str">
            <v>Enfermedad de cadena pesada alfa</v>
          </cell>
        </row>
        <row r="1342">
          <cell r="A1342" t="str">
            <v>C88.2</v>
          </cell>
          <cell r="B1342" t="str">
            <v>Enfermedad de cadena pesada gamma</v>
          </cell>
        </row>
        <row r="1343">
          <cell r="A1343" t="str">
            <v>C88.3</v>
          </cell>
          <cell r="B1343" t="str">
            <v>Enfermedad inmunoproliferativa del intestino delgado</v>
          </cell>
        </row>
        <row r="1344">
          <cell r="A1344" t="str">
            <v>C88.7</v>
          </cell>
          <cell r="B1344" t="str">
            <v>Otras enfermedades inmunoproliferativas malignas</v>
          </cell>
        </row>
        <row r="1345">
          <cell r="A1345" t="str">
            <v>C88.9</v>
          </cell>
          <cell r="B1345" t="str">
            <v>Enfermedad inmunoproliferativa maligna, sin otra especificación</v>
          </cell>
        </row>
        <row r="1346">
          <cell r="A1346" t="str">
            <v>C90</v>
          </cell>
          <cell r="B1346" t="str">
            <v>Mieloma múltiple y tumores malignos de células plasmáticas</v>
          </cell>
        </row>
        <row r="1347">
          <cell r="A1347" t="str">
            <v>C90.0</v>
          </cell>
          <cell r="B1347" t="str">
            <v>Mieloma múltiple</v>
          </cell>
        </row>
        <row r="1348">
          <cell r="A1348" t="str">
            <v>C90.1</v>
          </cell>
          <cell r="B1348" t="str">
            <v>Leucemia de células plasmáticas</v>
          </cell>
        </row>
        <row r="1349">
          <cell r="A1349" t="str">
            <v>C90.2</v>
          </cell>
          <cell r="B1349" t="str">
            <v>Plasmocitoma, extramedular</v>
          </cell>
        </row>
        <row r="1350">
          <cell r="A1350" t="str">
            <v>C91</v>
          </cell>
          <cell r="B1350" t="str">
            <v>Leucemia linfoide</v>
          </cell>
        </row>
        <row r="1351">
          <cell r="A1351" t="str">
            <v>C91.0</v>
          </cell>
          <cell r="B1351" t="str">
            <v>Leucemia linfoblástica aguda</v>
          </cell>
        </row>
        <row r="1352">
          <cell r="A1352" t="str">
            <v>C91.1</v>
          </cell>
          <cell r="B1352" t="str">
            <v>Leucemia linfocítica crónica</v>
          </cell>
        </row>
        <row r="1353">
          <cell r="A1353" t="str">
            <v>C91.2</v>
          </cell>
          <cell r="B1353" t="str">
            <v>Leucemia linfocítica subaguda</v>
          </cell>
        </row>
        <row r="1354">
          <cell r="A1354" t="str">
            <v>C91.3</v>
          </cell>
          <cell r="B1354" t="str">
            <v>Leucemia prolinfocítica</v>
          </cell>
        </row>
        <row r="1355">
          <cell r="A1355" t="str">
            <v>C91.4</v>
          </cell>
          <cell r="B1355" t="str">
            <v>Leucemia de células vellosas</v>
          </cell>
        </row>
        <row r="1356">
          <cell r="A1356" t="str">
            <v>C91.5</v>
          </cell>
          <cell r="B1356" t="str">
            <v>Leucemia de células T adultas</v>
          </cell>
        </row>
        <row r="1357">
          <cell r="A1357" t="str">
            <v>C91.7</v>
          </cell>
          <cell r="B1357" t="str">
            <v>Otras leucemias linfoides</v>
          </cell>
        </row>
        <row r="1358">
          <cell r="A1358" t="str">
            <v>C91.9</v>
          </cell>
          <cell r="B1358" t="str">
            <v>Leucemia linfoide, sin otra especificación</v>
          </cell>
        </row>
        <row r="1359">
          <cell r="A1359" t="str">
            <v>C92</v>
          </cell>
          <cell r="B1359" t="str">
            <v>Leucemia mieloide</v>
          </cell>
        </row>
        <row r="1360">
          <cell r="A1360" t="str">
            <v>C92.0</v>
          </cell>
          <cell r="B1360" t="str">
            <v>Leucemia mieloide aguda</v>
          </cell>
        </row>
        <row r="1361">
          <cell r="A1361" t="str">
            <v>C92.1</v>
          </cell>
          <cell r="B1361" t="str">
            <v>Leucemia mieloide crónica</v>
          </cell>
        </row>
        <row r="1362">
          <cell r="A1362" t="str">
            <v>C92.2</v>
          </cell>
          <cell r="B1362" t="str">
            <v>Leucemia mieloide subaguda</v>
          </cell>
        </row>
        <row r="1363">
          <cell r="A1363" t="str">
            <v>C92.3</v>
          </cell>
          <cell r="B1363" t="str">
            <v>Sarcoma mieloide</v>
          </cell>
        </row>
        <row r="1364">
          <cell r="A1364" t="str">
            <v>C92.4</v>
          </cell>
          <cell r="B1364" t="str">
            <v>Leucemia promielocítica aguda</v>
          </cell>
        </row>
        <row r="1365">
          <cell r="A1365" t="str">
            <v>C92.5</v>
          </cell>
          <cell r="B1365" t="str">
            <v>Leucemia mielomonocítica aguda</v>
          </cell>
        </row>
        <row r="1366">
          <cell r="A1366" t="str">
            <v>C92.7</v>
          </cell>
          <cell r="B1366" t="str">
            <v>Otras leucemias mieloides</v>
          </cell>
        </row>
        <row r="1367">
          <cell r="A1367" t="str">
            <v>C92.9</v>
          </cell>
          <cell r="B1367" t="str">
            <v>Leucemia mieloide, sin otra especificación</v>
          </cell>
        </row>
        <row r="1368">
          <cell r="A1368" t="str">
            <v>C93</v>
          </cell>
          <cell r="B1368" t="str">
            <v>Leucemia monocítica</v>
          </cell>
        </row>
        <row r="1369">
          <cell r="A1369" t="str">
            <v>C93.0</v>
          </cell>
          <cell r="B1369" t="str">
            <v>Leucemia monocítica aguda</v>
          </cell>
        </row>
        <row r="1370">
          <cell r="A1370" t="str">
            <v>C93.1</v>
          </cell>
          <cell r="B1370" t="str">
            <v>Leucemia monocítica crónica</v>
          </cell>
        </row>
        <row r="1371">
          <cell r="A1371" t="str">
            <v>C93.2</v>
          </cell>
          <cell r="B1371" t="str">
            <v>Leucemia monocítica subaguda</v>
          </cell>
        </row>
        <row r="1372">
          <cell r="A1372" t="str">
            <v>C93.7</v>
          </cell>
          <cell r="B1372" t="str">
            <v>Otras leucemias monocíticas</v>
          </cell>
        </row>
        <row r="1373">
          <cell r="A1373" t="str">
            <v>C93.9</v>
          </cell>
          <cell r="B1373" t="str">
            <v>Leucemia monocítica, sin otra especificación</v>
          </cell>
        </row>
        <row r="1374">
          <cell r="A1374" t="str">
            <v>C94</v>
          </cell>
          <cell r="B1374" t="str">
            <v>Otras leucemias de tipo celular especificado</v>
          </cell>
        </row>
        <row r="1375">
          <cell r="A1375" t="str">
            <v>C94.0</v>
          </cell>
          <cell r="B1375" t="str">
            <v>Eritremia aguda y eritroleucemia</v>
          </cell>
        </row>
        <row r="1376">
          <cell r="A1376" t="str">
            <v>C94.1</v>
          </cell>
          <cell r="B1376" t="str">
            <v>Eritremia crónica</v>
          </cell>
        </row>
        <row r="1377">
          <cell r="A1377" t="str">
            <v>C94.2</v>
          </cell>
          <cell r="B1377" t="str">
            <v>Leucemia megacarioblástica aguda</v>
          </cell>
        </row>
        <row r="1378">
          <cell r="A1378" t="str">
            <v>C94.3</v>
          </cell>
          <cell r="B1378" t="str">
            <v>Leucemia de mastocitos</v>
          </cell>
        </row>
        <row r="1379">
          <cell r="A1379" t="str">
            <v>C94.4</v>
          </cell>
          <cell r="B1379" t="str">
            <v>Panmielosis aguda</v>
          </cell>
        </row>
        <row r="1380">
          <cell r="A1380" t="str">
            <v>C94.5</v>
          </cell>
          <cell r="B1380" t="str">
            <v>Mielofibrosis aguda</v>
          </cell>
        </row>
        <row r="1381">
          <cell r="A1381" t="str">
            <v>C94.7</v>
          </cell>
          <cell r="B1381" t="str">
            <v>Otras leucemias especificadas</v>
          </cell>
        </row>
        <row r="1382">
          <cell r="A1382" t="str">
            <v>C95</v>
          </cell>
          <cell r="B1382" t="str">
            <v>Leucemia de células de tipo no especificado</v>
          </cell>
        </row>
        <row r="1383">
          <cell r="A1383" t="str">
            <v>C95.0</v>
          </cell>
          <cell r="B1383" t="str">
            <v>Leucemia aguda, células de tipo no especificado</v>
          </cell>
        </row>
        <row r="1384">
          <cell r="A1384" t="str">
            <v>C95.1</v>
          </cell>
          <cell r="B1384" t="str">
            <v>Leucemia crónica, células de tipo no especificado</v>
          </cell>
        </row>
        <row r="1385">
          <cell r="A1385" t="str">
            <v>C95.2</v>
          </cell>
          <cell r="B1385" t="str">
            <v>Leucemia subaguda, células de tipo no especificado</v>
          </cell>
        </row>
        <row r="1386">
          <cell r="A1386" t="str">
            <v>C95.7</v>
          </cell>
          <cell r="B1386" t="str">
            <v>Otras leucemias de células de tipo no especificado</v>
          </cell>
        </row>
        <row r="1387">
          <cell r="A1387" t="str">
            <v>C95.9</v>
          </cell>
          <cell r="B1387" t="str">
            <v>Leucemia, no especificada</v>
          </cell>
        </row>
        <row r="1388">
          <cell r="A1388" t="str">
            <v>C96</v>
          </cell>
          <cell r="B1388" t="str">
            <v>Otros tumores malignos y los no especificados del tejido linfático, de los órganos hematopoyéticos y de tejidos afines</v>
          </cell>
        </row>
        <row r="1389">
          <cell r="A1389" t="str">
            <v>C96.0</v>
          </cell>
          <cell r="B1389" t="str">
            <v>Enfermedad de Letterer-Siwe</v>
          </cell>
        </row>
        <row r="1390">
          <cell r="A1390" t="str">
            <v>C96.1</v>
          </cell>
          <cell r="B1390" t="str">
            <v>Histiocitosis maligna</v>
          </cell>
        </row>
        <row r="1391">
          <cell r="A1391" t="str">
            <v>C96.2</v>
          </cell>
          <cell r="B1391" t="str">
            <v>Tumor maligno de mastocitos</v>
          </cell>
        </row>
        <row r="1392">
          <cell r="A1392" t="str">
            <v>C96.3</v>
          </cell>
          <cell r="B1392" t="str">
            <v>Linfoma histiocítico verdadero</v>
          </cell>
        </row>
        <row r="1393">
          <cell r="A1393" t="str">
            <v>C96.7</v>
          </cell>
          <cell r="B1393" t="str">
            <v>Otros tumores malignos especificados del tejido linfático, hematopoyético y tejidos afines</v>
          </cell>
        </row>
        <row r="1394">
          <cell r="A1394" t="str">
            <v>C96.9</v>
          </cell>
          <cell r="B1394" t="str">
            <v>Tumor maligno del tejido linfático, hematopoyético y tejidos afines, sin otra especificación</v>
          </cell>
        </row>
        <row r="1395">
          <cell r="A1395" t="str">
            <v>C97.X</v>
          </cell>
          <cell r="B1395" t="str">
            <v>Tumores malignos (primarios) de sitios múltiples independientes</v>
          </cell>
        </row>
        <row r="1396">
          <cell r="A1396" t="str">
            <v>D</v>
          </cell>
          <cell r="B1396" t="str">
            <v>Tumores Benignos y Alteraciones Hematológicas e Inmunológicas</v>
          </cell>
        </row>
        <row r="1397">
          <cell r="A1397" t="str">
            <v>D00</v>
          </cell>
          <cell r="B1397" t="str">
            <v>Carcinoma in situ de la cavidad bucal, del esófago y del estómago</v>
          </cell>
        </row>
        <row r="1398">
          <cell r="A1398" t="str">
            <v>D00.0</v>
          </cell>
          <cell r="B1398" t="str">
            <v>Carcinoma in situ del labio, de la cavidad bucal y de la faringe</v>
          </cell>
        </row>
        <row r="1399">
          <cell r="A1399" t="str">
            <v>D00.1</v>
          </cell>
          <cell r="B1399" t="str">
            <v>Carcinoma in situ del esófago</v>
          </cell>
        </row>
        <row r="1400">
          <cell r="A1400" t="str">
            <v>D00.2</v>
          </cell>
          <cell r="B1400" t="str">
            <v>Carcinoma in situ del estómago</v>
          </cell>
        </row>
        <row r="1401">
          <cell r="A1401" t="str">
            <v>D01</v>
          </cell>
          <cell r="B1401" t="str">
            <v>Carcinoma in situ de otros órganos digestivos y de los no especificados</v>
          </cell>
        </row>
        <row r="1402">
          <cell r="A1402" t="str">
            <v>D01.0</v>
          </cell>
          <cell r="B1402" t="str">
            <v>Carcinoma in situ del colon</v>
          </cell>
        </row>
        <row r="1403">
          <cell r="A1403" t="str">
            <v>D01.1</v>
          </cell>
          <cell r="B1403" t="str">
            <v>Carcinoma in situ de la unión rectosigmoidea</v>
          </cell>
        </row>
        <row r="1404">
          <cell r="A1404" t="str">
            <v>D01.2</v>
          </cell>
          <cell r="B1404" t="str">
            <v>Carcinoma in situ del recto</v>
          </cell>
        </row>
        <row r="1405">
          <cell r="A1405" t="str">
            <v>D01.3</v>
          </cell>
          <cell r="B1405" t="str">
            <v>Carcinoma in situ del ano y del conducto anal</v>
          </cell>
        </row>
        <row r="1406">
          <cell r="A1406" t="str">
            <v>D01.4</v>
          </cell>
          <cell r="B1406" t="str">
            <v>Carcinoma in situ de otras partes y de las no especificadas del intestino</v>
          </cell>
        </row>
        <row r="1407">
          <cell r="A1407" t="str">
            <v>D01.5</v>
          </cell>
          <cell r="B1407" t="str">
            <v>Carcinoma in situ del hígado, de la vesícula biliar y del conducto biliar</v>
          </cell>
        </row>
        <row r="1408">
          <cell r="A1408" t="str">
            <v>D01.7</v>
          </cell>
          <cell r="B1408" t="str">
            <v>Carcinoma in situ de otras partes especificadas de órganos digestivos</v>
          </cell>
        </row>
        <row r="1409">
          <cell r="A1409" t="str">
            <v>D01.9</v>
          </cell>
          <cell r="B1409" t="str">
            <v>Carcinoma in situ de órganos digestivos no especificados</v>
          </cell>
        </row>
        <row r="1410">
          <cell r="A1410" t="str">
            <v>D02</v>
          </cell>
          <cell r="B1410" t="str">
            <v>Carcinoma in situ del sistema respiratorio y del oído medio</v>
          </cell>
        </row>
        <row r="1411">
          <cell r="A1411" t="str">
            <v>D02.0</v>
          </cell>
          <cell r="B1411" t="str">
            <v>Carcinoma in situ de la laringe</v>
          </cell>
        </row>
        <row r="1412">
          <cell r="A1412" t="str">
            <v>D02.1</v>
          </cell>
          <cell r="B1412" t="str">
            <v>Carcinoma in situ de la tráquea</v>
          </cell>
        </row>
        <row r="1413">
          <cell r="A1413" t="str">
            <v>D02.2</v>
          </cell>
          <cell r="B1413" t="str">
            <v>Carcinoma in situ del bronquio y del pulmón</v>
          </cell>
        </row>
        <row r="1414">
          <cell r="A1414" t="str">
            <v>D02.3</v>
          </cell>
          <cell r="B1414" t="str">
            <v>Carcinoma in situ de otras partes del sistema respiratorio</v>
          </cell>
        </row>
        <row r="1415">
          <cell r="A1415" t="str">
            <v>D02.4</v>
          </cell>
          <cell r="B1415" t="str">
            <v>Carcinoma in situ de órganos respiratorios no especificados</v>
          </cell>
        </row>
        <row r="1416">
          <cell r="A1416" t="str">
            <v>D03</v>
          </cell>
          <cell r="B1416" t="str">
            <v>Melanoma in situ</v>
          </cell>
        </row>
        <row r="1417">
          <cell r="A1417" t="str">
            <v>D03.0</v>
          </cell>
          <cell r="B1417" t="str">
            <v>Melanoma in situ del labio</v>
          </cell>
        </row>
        <row r="1418">
          <cell r="A1418" t="str">
            <v>D03.1</v>
          </cell>
          <cell r="B1418" t="str">
            <v>Melanoma in situ del párpado y de la comisura palpebral</v>
          </cell>
        </row>
        <row r="1419">
          <cell r="A1419" t="str">
            <v>D03.2</v>
          </cell>
          <cell r="B1419" t="str">
            <v>Melanoma in situ de la oreja y del conducto auditivo externo</v>
          </cell>
        </row>
        <row r="1420">
          <cell r="A1420" t="str">
            <v>D03.3</v>
          </cell>
          <cell r="B1420" t="str">
            <v>Melanoma in situ de otras partes y de las no especificadas de la cara</v>
          </cell>
        </row>
        <row r="1421">
          <cell r="A1421" t="str">
            <v>D03.4</v>
          </cell>
          <cell r="B1421" t="str">
            <v>Melanoma in situ del cuero cabelludo y del cuello</v>
          </cell>
        </row>
        <row r="1422">
          <cell r="A1422" t="str">
            <v>D03.5</v>
          </cell>
          <cell r="B1422" t="str">
            <v>Melanoma in situ del tronco</v>
          </cell>
        </row>
        <row r="1423">
          <cell r="A1423" t="str">
            <v>D03.6</v>
          </cell>
          <cell r="B1423" t="str">
            <v>Melanoma in situ del miembro superior, incluido el hombro</v>
          </cell>
        </row>
        <row r="1424">
          <cell r="A1424" t="str">
            <v>D03.7</v>
          </cell>
          <cell r="B1424" t="str">
            <v>Melanoma in situ del miembro inferior, incluida la cadera</v>
          </cell>
        </row>
        <row r="1425">
          <cell r="A1425" t="str">
            <v>D03.8</v>
          </cell>
          <cell r="B1425" t="str">
            <v>Melanoma in situ de otros sitios</v>
          </cell>
        </row>
        <row r="1426">
          <cell r="A1426" t="str">
            <v>D03.9</v>
          </cell>
          <cell r="B1426" t="str">
            <v>Melanoma in situ, sitio no especificado</v>
          </cell>
        </row>
        <row r="1427">
          <cell r="A1427" t="str">
            <v>D04</v>
          </cell>
          <cell r="B1427" t="str">
            <v>Carcinoma in situ de la piel</v>
          </cell>
        </row>
        <row r="1428">
          <cell r="A1428" t="str">
            <v>D04.0</v>
          </cell>
          <cell r="B1428" t="str">
            <v>Carcinoma in situ de la piel del labio</v>
          </cell>
        </row>
        <row r="1429">
          <cell r="A1429" t="str">
            <v>D04.1</v>
          </cell>
          <cell r="B1429" t="str">
            <v>Carcinoma in situ de la piel del párpado y de la comisura palpebral</v>
          </cell>
        </row>
        <row r="1430">
          <cell r="A1430" t="str">
            <v>D04.2</v>
          </cell>
          <cell r="B1430" t="str">
            <v>Carcinoma in situ de la piel de la oreja y del conducto auditivo externo</v>
          </cell>
        </row>
        <row r="1431">
          <cell r="A1431" t="str">
            <v>D04.3</v>
          </cell>
          <cell r="B1431" t="str">
            <v>Carcinoma in situ de la piel de otras partes y de las no especificadas de la cara</v>
          </cell>
        </row>
        <row r="1432">
          <cell r="A1432" t="str">
            <v>D04.4</v>
          </cell>
          <cell r="B1432" t="str">
            <v>Carcinoma in situ de la piel del cuero cabelludo y cuello</v>
          </cell>
        </row>
        <row r="1433">
          <cell r="A1433" t="str">
            <v>D04.5</v>
          </cell>
          <cell r="B1433" t="str">
            <v>Carcinoma in situ de la piel del tronco</v>
          </cell>
        </row>
        <row r="1434">
          <cell r="A1434" t="str">
            <v>D04.6</v>
          </cell>
          <cell r="B1434" t="str">
            <v>Carcinoma in situ de la piel del miembro superior, incluido el hombro</v>
          </cell>
        </row>
        <row r="1435">
          <cell r="A1435" t="str">
            <v>D04.7</v>
          </cell>
          <cell r="B1435" t="str">
            <v>Carcinoma in situ de la piel del miembro inferior, incluida la cadera</v>
          </cell>
        </row>
        <row r="1436">
          <cell r="A1436" t="str">
            <v>D04.8</v>
          </cell>
          <cell r="B1436" t="str">
            <v>Carcinoma in situ de la piel de otros sitios especificados</v>
          </cell>
        </row>
        <row r="1437">
          <cell r="A1437" t="str">
            <v>D04.9</v>
          </cell>
          <cell r="B1437" t="str">
            <v>Carcinoma in situ de la piel, sitio no especificado</v>
          </cell>
        </row>
        <row r="1438">
          <cell r="A1438" t="str">
            <v>D05</v>
          </cell>
          <cell r="B1438" t="str">
            <v>Carcinoma in situ de la mama</v>
          </cell>
        </row>
        <row r="1439">
          <cell r="A1439" t="str">
            <v>D05.0</v>
          </cell>
          <cell r="B1439" t="str">
            <v>Carcinoma in situ lobular</v>
          </cell>
        </row>
        <row r="1440">
          <cell r="A1440" t="str">
            <v>D05.1</v>
          </cell>
          <cell r="B1440" t="str">
            <v>Carcinoma in situ intracanalicular</v>
          </cell>
        </row>
        <row r="1441">
          <cell r="A1441" t="str">
            <v>D05.7</v>
          </cell>
          <cell r="B1441" t="str">
            <v>Otros carcinomas in situ de la mama</v>
          </cell>
        </row>
        <row r="1442">
          <cell r="A1442" t="str">
            <v>D05.9</v>
          </cell>
          <cell r="B1442" t="str">
            <v>Carcinoma in situ de la mama, parte no especificada</v>
          </cell>
        </row>
        <row r="1443">
          <cell r="A1443" t="str">
            <v>D06</v>
          </cell>
          <cell r="B1443" t="str">
            <v>Carcinoma in situ del cuello del útero</v>
          </cell>
        </row>
        <row r="1444">
          <cell r="A1444" t="str">
            <v>D06.0</v>
          </cell>
          <cell r="B1444" t="str">
            <v>Carcinoma in situ del endocérvix</v>
          </cell>
        </row>
        <row r="1445">
          <cell r="A1445" t="str">
            <v>D06.1</v>
          </cell>
          <cell r="B1445" t="str">
            <v>Carcinoma in situ del exocérvix</v>
          </cell>
        </row>
        <row r="1446">
          <cell r="A1446" t="str">
            <v>D06.7</v>
          </cell>
          <cell r="B1446" t="str">
            <v>Carcinoma in situ de otras partes especificadas del cuello del útero</v>
          </cell>
        </row>
        <row r="1447">
          <cell r="A1447" t="str">
            <v>D06.9</v>
          </cell>
          <cell r="B1447" t="str">
            <v>Carcinoma in situ del cuello del útero, parte no especificada</v>
          </cell>
        </row>
        <row r="1448">
          <cell r="A1448" t="str">
            <v>D07</v>
          </cell>
          <cell r="B1448" t="str">
            <v>Carcinoma in situ de otros órganos genitales y de los no especificados</v>
          </cell>
        </row>
        <row r="1449">
          <cell r="A1449" t="str">
            <v>D07.0</v>
          </cell>
          <cell r="B1449" t="str">
            <v>Carcinoma in situ del endometrio</v>
          </cell>
        </row>
        <row r="1450">
          <cell r="A1450" t="str">
            <v>D07.1</v>
          </cell>
          <cell r="B1450" t="str">
            <v>Carcinoma in situ de la vulva</v>
          </cell>
        </row>
        <row r="1451">
          <cell r="A1451" t="str">
            <v>D07.2</v>
          </cell>
          <cell r="B1451" t="str">
            <v>Carcinoma in situ de la vagina</v>
          </cell>
        </row>
        <row r="1452">
          <cell r="A1452" t="str">
            <v>D07.3</v>
          </cell>
          <cell r="B1452" t="str">
            <v>Carcinoma in situ de otros sitios de órganos genitales femeninos y de los no especificados</v>
          </cell>
        </row>
        <row r="1453">
          <cell r="A1453" t="str">
            <v>D07.4</v>
          </cell>
          <cell r="B1453" t="str">
            <v>Carcinoma in situ del pene</v>
          </cell>
        </row>
        <row r="1454">
          <cell r="A1454" t="str">
            <v>D07.5</v>
          </cell>
          <cell r="B1454" t="str">
            <v>Carcinoma in situ de la próstata</v>
          </cell>
        </row>
        <row r="1455">
          <cell r="A1455" t="str">
            <v>D07.6</v>
          </cell>
          <cell r="B1455" t="str">
            <v>Carcinoma in situ de otros órganos genitales masculinos y de los no especificados</v>
          </cell>
        </row>
        <row r="1456">
          <cell r="A1456" t="str">
            <v>D09</v>
          </cell>
          <cell r="B1456" t="str">
            <v>Carcinoma in situ de otros sitios y de los no especificados</v>
          </cell>
        </row>
        <row r="1457">
          <cell r="A1457" t="str">
            <v>D09.0</v>
          </cell>
          <cell r="B1457" t="str">
            <v>Carcinoma in situ de la vejiga</v>
          </cell>
        </row>
        <row r="1458">
          <cell r="A1458" t="str">
            <v>D09.1</v>
          </cell>
          <cell r="B1458" t="str">
            <v>Carcinoma in situ de otros órganos urinarios y de los no especificados</v>
          </cell>
        </row>
        <row r="1459">
          <cell r="A1459" t="str">
            <v>D09.2</v>
          </cell>
          <cell r="B1459" t="str">
            <v>Carcinoma in situ del ojo</v>
          </cell>
        </row>
        <row r="1460">
          <cell r="A1460" t="str">
            <v>D09.3</v>
          </cell>
          <cell r="B1460" t="str">
            <v>Carcinoma in situ de la glándula tiroides y de otras glándulas endocrinas</v>
          </cell>
        </row>
        <row r="1461">
          <cell r="A1461" t="str">
            <v>D09.7</v>
          </cell>
          <cell r="B1461" t="str">
            <v>Carcinoma in situ de otros sitios especificados</v>
          </cell>
        </row>
        <row r="1462">
          <cell r="A1462" t="str">
            <v>D09.9</v>
          </cell>
          <cell r="B1462" t="str">
            <v>Carcinoma in situ, sitio no especificado</v>
          </cell>
        </row>
        <row r="1463">
          <cell r="A1463" t="str">
            <v>D10</v>
          </cell>
          <cell r="B1463" t="str">
            <v>Tumor benigno de la boca y de la faringe</v>
          </cell>
        </row>
        <row r="1464">
          <cell r="A1464" t="str">
            <v>D10.0</v>
          </cell>
          <cell r="B1464" t="str">
            <v>Tumor benigno del labio</v>
          </cell>
        </row>
        <row r="1465">
          <cell r="A1465" t="str">
            <v>D10.1</v>
          </cell>
          <cell r="B1465" t="str">
            <v>Tumor benigno de la lengua</v>
          </cell>
        </row>
        <row r="1466">
          <cell r="A1466" t="str">
            <v>D10.2</v>
          </cell>
          <cell r="B1466" t="str">
            <v>Tumor benigno del piso de la boca</v>
          </cell>
        </row>
        <row r="1467">
          <cell r="A1467" t="str">
            <v>D10.3</v>
          </cell>
          <cell r="B1467" t="str">
            <v>Tumor benigno de otras partes y de las no especificadas de la boca</v>
          </cell>
        </row>
        <row r="1468">
          <cell r="A1468" t="str">
            <v>D10.4</v>
          </cell>
          <cell r="B1468" t="str">
            <v>Tumor benigno de la amígdala</v>
          </cell>
        </row>
        <row r="1469">
          <cell r="A1469" t="str">
            <v>D10.5</v>
          </cell>
          <cell r="B1469" t="str">
            <v>Tumor benigno de otras partes de la orofaringe</v>
          </cell>
        </row>
        <row r="1470">
          <cell r="A1470" t="str">
            <v>D10.6</v>
          </cell>
          <cell r="B1470" t="str">
            <v>Tumor benigno de la nasofaringe</v>
          </cell>
        </row>
        <row r="1471">
          <cell r="A1471" t="str">
            <v>D10.7</v>
          </cell>
          <cell r="B1471" t="str">
            <v>Tumor benigno de la hipofaringe</v>
          </cell>
        </row>
        <row r="1472">
          <cell r="A1472" t="str">
            <v>D10.9</v>
          </cell>
          <cell r="B1472" t="str">
            <v>Tumor benigno de la faringe, parte no especificada</v>
          </cell>
        </row>
        <row r="1473">
          <cell r="A1473" t="str">
            <v>D11</v>
          </cell>
          <cell r="B1473" t="str">
            <v>Tumor benigno de las glándulas salivales mayores</v>
          </cell>
        </row>
        <row r="1474">
          <cell r="A1474" t="str">
            <v>D11.0</v>
          </cell>
          <cell r="B1474" t="str">
            <v>Tumor benigno de la glándula parótida</v>
          </cell>
        </row>
        <row r="1475">
          <cell r="A1475" t="str">
            <v>D11.7</v>
          </cell>
          <cell r="B1475" t="str">
            <v>Tumor benigno de otras glándulas salivales mayores especificadas</v>
          </cell>
        </row>
        <row r="1476">
          <cell r="A1476" t="str">
            <v>D11.9</v>
          </cell>
          <cell r="B1476" t="str">
            <v>Tumor benigno de la glándula salival mayor, sin otra especificación</v>
          </cell>
        </row>
        <row r="1477">
          <cell r="A1477" t="str">
            <v>D12</v>
          </cell>
          <cell r="B1477" t="str">
            <v>Tumor benigno del colon, del recto, del conducto anal y del ano</v>
          </cell>
        </row>
        <row r="1478">
          <cell r="A1478" t="str">
            <v>D12.0</v>
          </cell>
          <cell r="B1478" t="str">
            <v>Tumor benigno del ciego</v>
          </cell>
        </row>
        <row r="1479">
          <cell r="A1479" t="str">
            <v>D12.1</v>
          </cell>
          <cell r="B1479" t="str">
            <v>Tumor benigno del apéndice</v>
          </cell>
        </row>
        <row r="1480">
          <cell r="A1480" t="str">
            <v>D12.2</v>
          </cell>
          <cell r="B1480" t="str">
            <v>Tumor benigno del colon ascendente</v>
          </cell>
        </row>
        <row r="1481">
          <cell r="A1481" t="str">
            <v>D12.3</v>
          </cell>
          <cell r="B1481" t="str">
            <v>Tumor benigno del colon transverso</v>
          </cell>
        </row>
        <row r="1482">
          <cell r="A1482" t="str">
            <v>D12.4</v>
          </cell>
          <cell r="B1482" t="str">
            <v>Tumor benigno del colon descendente</v>
          </cell>
        </row>
        <row r="1483">
          <cell r="A1483" t="str">
            <v>D12.5</v>
          </cell>
          <cell r="B1483" t="str">
            <v>Tumor benigno del colon sigmoide</v>
          </cell>
        </row>
        <row r="1484">
          <cell r="A1484" t="str">
            <v>D12.6</v>
          </cell>
          <cell r="B1484" t="str">
            <v>Tumor benigno del colon, parte no especificada</v>
          </cell>
        </row>
        <row r="1485">
          <cell r="A1485" t="str">
            <v>D12.7</v>
          </cell>
          <cell r="B1485" t="str">
            <v>Tumor benigno de la unión rectosigmoidea</v>
          </cell>
        </row>
        <row r="1486">
          <cell r="A1486" t="str">
            <v>D12.8</v>
          </cell>
          <cell r="B1486" t="str">
            <v>Tumor benigno del recto</v>
          </cell>
        </row>
        <row r="1487">
          <cell r="A1487" t="str">
            <v>D12.9</v>
          </cell>
          <cell r="B1487" t="str">
            <v>Tumor benigno del conducto anal y del ano</v>
          </cell>
        </row>
        <row r="1488">
          <cell r="A1488" t="str">
            <v>D13</v>
          </cell>
          <cell r="B1488" t="str">
            <v>Tumor benigno de otras partes y de las mal definidas del sistema digestivo</v>
          </cell>
        </row>
        <row r="1489">
          <cell r="A1489" t="str">
            <v>D13.0</v>
          </cell>
          <cell r="B1489" t="str">
            <v>Tumor benigno del esófago</v>
          </cell>
        </row>
        <row r="1490">
          <cell r="A1490" t="str">
            <v>D13.1</v>
          </cell>
          <cell r="B1490" t="str">
            <v>Tumor benigno del estómago</v>
          </cell>
        </row>
        <row r="1491">
          <cell r="A1491" t="str">
            <v>D13.2</v>
          </cell>
          <cell r="B1491" t="str">
            <v>Tumor benigno del duodeno</v>
          </cell>
        </row>
        <row r="1492">
          <cell r="A1492" t="str">
            <v>D13.3</v>
          </cell>
          <cell r="B1492" t="str">
            <v>Tumor benigno de otras partes y de las no especificadas del intestino delgado</v>
          </cell>
        </row>
        <row r="1493">
          <cell r="A1493" t="str">
            <v>D13.4</v>
          </cell>
          <cell r="B1493" t="str">
            <v>Tumor benigno del hígado</v>
          </cell>
        </row>
        <row r="1494">
          <cell r="A1494" t="str">
            <v>D13.5</v>
          </cell>
          <cell r="B1494" t="str">
            <v>Tumor benigno de las vías biliares extrahepáticas</v>
          </cell>
        </row>
        <row r="1495">
          <cell r="A1495" t="str">
            <v>D13.6</v>
          </cell>
          <cell r="B1495" t="str">
            <v>Tumor benigno del páncreas</v>
          </cell>
        </row>
        <row r="1496">
          <cell r="A1496" t="str">
            <v>D13.7</v>
          </cell>
          <cell r="B1496" t="str">
            <v>Tumor benigno del páncreas endocrino</v>
          </cell>
        </row>
        <row r="1497">
          <cell r="A1497" t="str">
            <v>D13.9</v>
          </cell>
          <cell r="B1497" t="str">
            <v>Tumor benigno de sitios mal definidos del sistema digestivo</v>
          </cell>
        </row>
        <row r="1498">
          <cell r="A1498" t="str">
            <v>D14</v>
          </cell>
          <cell r="B1498" t="str">
            <v>Tumor benigno del oído medio y del sistema respiratorio</v>
          </cell>
        </row>
        <row r="1499">
          <cell r="A1499" t="str">
            <v>D14.0</v>
          </cell>
          <cell r="B1499" t="str">
            <v>Tumor benigno del oído medio, de la cavidad nasal y de los senos paranasales</v>
          </cell>
        </row>
        <row r="1500">
          <cell r="A1500" t="str">
            <v>D14.1</v>
          </cell>
          <cell r="B1500" t="str">
            <v>Tumor benigno de la laringe</v>
          </cell>
        </row>
        <row r="1501">
          <cell r="A1501" t="str">
            <v>D14.2</v>
          </cell>
          <cell r="B1501" t="str">
            <v>Tumor benigno de la tráquea</v>
          </cell>
        </row>
        <row r="1502">
          <cell r="A1502" t="str">
            <v>D14.3</v>
          </cell>
          <cell r="B1502" t="str">
            <v>Tumor benigno de los bronquios y del pulmón</v>
          </cell>
        </row>
        <row r="1503">
          <cell r="A1503" t="str">
            <v>D14.4</v>
          </cell>
          <cell r="B1503" t="str">
            <v>Tumor benigno del sistema respiratorio, sitio no especificado</v>
          </cell>
        </row>
        <row r="1504">
          <cell r="A1504" t="str">
            <v>D15</v>
          </cell>
          <cell r="B1504" t="str">
            <v>Tumor benigno de otros órganos intratorácicos y de los no especificados</v>
          </cell>
        </row>
        <row r="1505">
          <cell r="A1505" t="str">
            <v>D15.0</v>
          </cell>
          <cell r="B1505" t="str">
            <v>Tumor benigno del timo</v>
          </cell>
        </row>
        <row r="1506">
          <cell r="A1506" t="str">
            <v>D15.1</v>
          </cell>
          <cell r="B1506" t="str">
            <v>Tumor benigno del corazón</v>
          </cell>
        </row>
        <row r="1507">
          <cell r="A1507" t="str">
            <v>D15.2</v>
          </cell>
          <cell r="B1507" t="str">
            <v>Tumor benigno del mediastino</v>
          </cell>
        </row>
        <row r="1508">
          <cell r="A1508" t="str">
            <v>D15.7</v>
          </cell>
          <cell r="B1508" t="str">
            <v>Tumor benigno de otros órganos intratorácicos especificados</v>
          </cell>
        </row>
        <row r="1509">
          <cell r="A1509" t="str">
            <v>D15.9</v>
          </cell>
          <cell r="B1509" t="str">
            <v>Tumor benigno de órgano intratorácico no especificado</v>
          </cell>
        </row>
        <row r="1510">
          <cell r="A1510" t="str">
            <v>D16</v>
          </cell>
          <cell r="B1510" t="str">
            <v>Tumor benigno del hueso y del cartílago articular</v>
          </cell>
        </row>
        <row r="1511">
          <cell r="A1511" t="str">
            <v>D16.0</v>
          </cell>
          <cell r="B1511" t="str">
            <v>Tumor benigno del omóplato y huesos largos del miembro superior</v>
          </cell>
        </row>
        <row r="1512">
          <cell r="A1512" t="str">
            <v>D16.1</v>
          </cell>
          <cell r="B1512" t="str">
            <v>Tumor benigno de los huesos cortos del miembro superior</v>
          </cell>
        </row>
        <row r="1513">
          <cell r="A1513" t="str">
            <v>D16.2</v>
          </cell>
          <cell r="B1513" t="str">
            <v>Tumor benigno de los huesos largos del miembro inferior</v>
          </cell>
        </row>
        <row r="1514">
          <cell r="A1514" t="str">
            <v>D16.3</v>
          </cell>
          <cell r="B1514" t="str">
            <v>Tumor benigno de los huesos cortos del miembro inferior</v>
          </cell>
        </row>
        <row r="1515">
          <cell r="A1515" t="str">
            <v>D16.4</v>
          </cell>
          <cell r="B1515" t="str">
            <v>Tumor benigno de los huesos del cráneo y de la cara</v>
          </cell>
        </row>
        <row r="1516">
          <cell r="A1516" t="str">
            <v>D16.5</v>
          </cell>
          <cell r="B1516" t="str">
            <v>Tumor benigno del maxilar inferior</v>
          </cell>
        </row>
        <row r="1517">
          <cell r="A1517" t="str">
            <v>D16.6</v>
          </cell>
          <cell r="B1517" t="str">
            <v>Tumor benigno de la columna vertebral</v>
          </cell>
        </row>
        <row r="1518">
          <cell r="A1518" t="str">
            <v>D16.7</v>
          </cell>
          <cell r="B1518" t="str">
            <v>Tumor benigno de las costillas, esternón y clavícula</v>
          </cell>
        </row>
        <row r="1519">
          <cell r="A1519" t="str">
            <v>D16.8</v>
          </cell>
          <cell r="B1519" t="str">
            <v>Tumor benigno de los huesos pélvicos, sacro y cóccix</v>
          </cell>
        </row>
        <row r="1520">
          <cell r="A1520" t="str">
            <v>D16.9</v>
          </cell>
          <cell r="B1520" t="str">
            <v>Tumor benigno del hueso y del cartílago articular, sitio no especificado</v>
          </cell>
        </row>
        <row r="1521">
          <cell r="A1521" t="str">
            <v>D17</v>
          </cell>
          <cell r="B1521" t="str">
            <v>Tumores benignos lipomatosos</v>
          </cell>
        </row>
        <row r="1522">
          <cell r="A1522" t="str">
            <v>D17.0</v>
          </cell>
          <cell r="B1522" t="str">
            <v>Tumor benigno lipomatoso de piel y de tejido subcutáneo de cabeza, cara y cuello</v>
          </cell>
        </row>
        <row r="1523">
          <cell r="A1523" t="str">
            <v>D17.1</v>
          </cell>
          <cell r="B1523" t="str">
            <v>Tumor benigno lipomatoso de piel y de tejido subcutáneo del tronco</v>
          </cell>
        </row>
        <row r="1524">
          <cell r="A1524" t="str">
            <v>D17.2</v>
          </cell>
          <cell r="B1524" t="str">
            <v>Tumor benigno lipomatoso de piel y de tejido subcutáneo de miembros</v>
          </cell>
        </row>
        <row r="1525">
          <cell r="A1525" t="str">
            <v>D17.3</v>
          </cell>
          <cell r="B1525" t="str">
            <v>Tumor benigno lipomatoso de piel y de tejido subcutáneo de otros sitios y de los no especificados</v>
          </cell>
        </row>
        <row r="1526">
          <cell r="A1526" t="str">
            <v>D17.4</v>
          </cell>
          <cell r="B1526" t="str">
            <v>Tumor benigno lipomatoso de los órganos intratorácicos</v>
          </cell>
        </row>
        <row r="1527">
          <cell r="A1527" t="str">
            <v>D17.5</v>
          </cell>
          <cell r="B1527" t="str">
            <v>Tumor benigno lipomatoso de los órganos intraabdominales</v>
          </cell>
        </row>
        <row r="1528">
          <cell r="A1528" t="str">
            <v>D17.6</v>
          </cell>
          <cell r="B1528" t="str">
            <v>Tumor benigno lipomatoso del cordón espermático</v>
          </cell>
        </row>
        <row r="1529">
          <cell r="A1529" t="str">
            <v>D17.7</v>
          </cell>
          <cell r="B1529" t="str">
            <v>Tumor benigno lipomatoso de otros sitios especificados</v>
          </cell>
        </row>
        <row r="1530">
          <cell r="A1530" t="str">
            <v>D17.9</v>
          </cell>
          <cell r="B1530" t="str">
            <v>Tumor benigno lipomatoso, de sitio no especificado</v>
          </cell>
        </row>
        <row r="1531">
          <cell r="A1531" t="str">
            <v>D18</v>
          </cell>
          <cell r="B1531" t="str">
            <v>Hemangioma y linfangioma de cualquier sitio</v>
          </cell>
        </row>
        <row r="1532">
          <cell r="A1532" t="str">
            <v>D18.0</v>
          </cell>
          <cell r="B1532" t="str">
            <v>Hemangioma, de cualquier sitio</v>
          </cell>
        </row>
        <row r="1533">
          <cell r="A1533" t="str">
            <v>D18.1</v>
          </cell>
          <cell r="B1533" t="str">
            <v>Linfangioma, de cualquier sitio</v>
          </cell>
        </row>
        <row r="1534">
          <cell r="A1534" t="str">
            <v>D19</v>
          </cell>
          <cell r="B1534" t="str">
            <v>Tumores benignos del tejido mesotelial</v>
          </cell>
        </row>
        <row r="1535">
          <cell r="A1535" t="str">
            <v>D19.0</v>
          </cell>
          <cell r="B1535" t="str">
            <v>Tumor benigno del tejido mesotelial de la pleura</v>
          </cell>
        </row>
        <row r="1536">
          <cell r="A1536" t="str">
            <v>D19.1</v>
          </cell>
          <cell r="B1536" t="str">
            <v>Tumor benigno del tejido mesotelial del peritoneo</v>
          </cell>
        </row>
        <row r="1537">
          <cell r="A1537" t="str">
            <v>D19.7</v>
          </cell>
          <cell r="B1537" t="str">
            <v>Tumor benigno del tejido mesotelial de otros sitios especificados</v>
          </cell>
        </row>
        <row r="1538">
          <cell r="A1538" t="str">
            <v>D19.9</v>
          </cell>
          <cell r="B1538" t="str">
            <v>Tumor benigno del tejido mesotelial, de sitio no especificado</v>
          </cell>
        </row>
        <row r="1539">
          <cell r="A1539" t="str">
            <v>D20</v>
          </cell>
          <cell r="B1539" t="str">
            <v>Tumor benigno del tejido blando del peritoneo y del retroperitoneo</v>
          </cell>
        </row>
        <row r="1540">
          <cell r="A1540" t="str">
            <v>D20.0</v>
          </cell>
          <cell r="B1540" t="str">
            <v>Tumor benigno del retroperitoneo</v>
          </cell>
        </row>
        <row r="1541">
          <cell r="A1541" t="str">
            <v>D20.1</v>
          </cell>
          <cell r="B1541" t="str">
            <v>Tumor benigno del peritoneo</v>
          </cell>
        </row>
        <row r="1542">
          <cell r="A1542" t="str">
            <v>D21</v>
          </cell>
          <cell r="B1542" t="str">
            <v>Otros tumores benignos del tejido conjuntivo y de los tejidos blandos</v>
          </cell>
        </row>
        <row r="1543">
          <cell r="A1543" t="str">
            <v>D21.0</v>
          </cell>
          <cell r="B1543" t="str">
            <v>Tumor benigno del tejido conjuntivo y de otros tejidos blandos de cabeza, cara y cuello</v>
          </cell>
        </row>
        <row r="1544">
          <cell r="A1544" t="str">
            <v>D21.1</v>
          </cell>
          <cell r="B1544" t="str">
            <v>Tumor benigno del tejido conjuntivo y de otros tejidos blandos del miembro superior, incluido el hombro</v>
          </cell>
        </row>
        <row r="1545">
          <cell r="A1545" t="str">
            <v>D21.2</v>
          </cell>
          <cell r="B1545" t="str">
            <v>Tumor benigno del tejido conjuntivo y de otros tejidos blandos del miembro inferior, incluida la cadera</v>
          </cell>
        </row>
        <row r="1546">
          <cell r="A1546" t="str">
            <v>D21.3</v>
          </cell>
          <cell r="B1546" t="str">
            <v>Tumor benigno del tejido conjuntivo y de otros tejidos blandos del tórax</v>
          </cell>
        </row>
        <row r="1547">
          <cell r="A1547" t="str">
            <v>D21.4</v>
          </cell>
          <cell r="B1547" t="str">
            <v>Tumor benigno del tejido conjuntivo y otros tejidos blandos del abdomen</v>
          </cell>
        </row>
        <row r="1548">
          <cell r="A1548" t="str">
            <v>D21.5</v>
          </cell>
          <cell r="B1548" t="str">
            <v>Tumor benigno del tejido conjuntivo y otros tejidos blandos de la pelvis</v>
          </cell>
        </row>
        <row r="1549">
          <cell r="A1549" t="str">
            <v>D21.6</v>
          </cell>
          <cell r="B1549" t="str">
            <v>Tumor benigno del tejido conjuntivo y otros tejidos blandos del tronco, sin otra especificación</v>
          </cell>
        </row>
        <row r="1550">
          <cell r="A1550" t="str">
            <v>D21.9</v>
          </cell>
          <cell r="B1550" t="str">
            <v>Tumor benigno del tejido conjuntivo y otros tejidos blandos, de sitio no especificado</v>
          </cell>
        </row>
        <row r="1551">
          <cell r="A1551" t="str">
            <v>D22</v>
          </cell>
          <cell r="B1551" t="str">
            <v>Nevo melanocítico</v>
          </cell>
        </row>
        <row r="1552">
          <cell r="A1552" t="str">
            <v>D22.0</v>
          </cell>
          <cell r="B1552" t="str">
            <v>Nevo melanocítico del labio</v>
          </cell>
        </row>
        <row r="1553">
          <cell r="A1553" t="str">
            <v>D22.1</v>
          </cell>
          <cell r="B1553" t="str">
            <v>Nevo melanocítico del párpado, incluida la comisura palpebral</v>
          </cell>
        </row>
        <row r="1554">
          <cell r="A1554" t="str">
            <v>D22.2</v>
          </cell>
          <cell r="B1554" t="str">
            <v>Nevo melanocítico de la oreja y del conducto auditivo externo</v>
          </cell>
        </row>
        <row r="1555">
          <cell r="A1555" t="str">
            <v>D22.3</v>
          </cell>
          <cell r="B1555" t="str">
            <v>Nevo melanocítico de otras partes y de las no especificadas de la cara</v>
          </cell>
        </row>
        <row r="1556">
          <cell r="A1556" t="str">
            <v>D22.4</v>
          </cell>
          <cell r="B1556" t="str">
            <v>Nevo melanocítico del cuero cabelludo y del cuello</v>
          </cell>
        </row>
        <row r="1557">
          <cell r="A1557" t="str">
            <v>D22.5</v>
          </cell>
          <cell r="B1557" t="str">
            <v>Nevo melanocítico del tronco</v>
          </cell>
        </row>
        <row r="1558">
          <cell r="A1558" t="str">
            <v>D22.6</v>
          </cell>
          <cell r="B1558" t="str">
            <v>Nevo melanocítico del miembro superior, incluido el hombro</v>
          </cell>
        </row>
        <row r="1559">
          <cell r="A1559" t="str">
            <v>D22.7</v>
          </cell>
          <cell r="B1559" t="str">
            <v>Nevo melanocítico del miembro inferior, incluida la cadera</v>
          </cell>
        </row>
        <row r="1560">
          <cell r="A1560" t="str">
            <v>D22.9</v>
          </cell>
          <cell r="B1560" t="str">
            <v>Nevo melanocítico, sitio no especificado</v>
          </cell>
        </row>
        <row r="1561">
          <cell r="A1561" t="str">
            <v>D23</v>
          </cell>
          <cell r="B1561" t="str">
            <v>Otros tumores benignos de la piel</v>
          </cell>
        </row>
        <row r="1562">
          <cell r="A1562" t="str">
            <v>D23.0</v>
          </cell>
          <cell r="B1562" t="str">
            <v>Tumor benigno de la piel del labio</v>
          </cell>
        </row>
        <row r="1563">
          <cell r="A1563" t="str">
            <v>D23.1</v>
          </cell>
          <cell r="B1563" t="str">
            <v>Tumor benigno de la piel del párpado, incluida la comisura palpebral</v>
          </cell>
        </row>
        <row r="1564">
          <cell r="A1564" t="str">
            <v>D23.2</v>
          </cell>
          <cell r="B1564" t="str">
            <v>Tumor benigno de la piel de la oreja y del conducto auditivo externo</v>
          </cell>
        </row>
        <row r="1565">
          <cell r="A1565" t="str">
            <v>D23.3</v>
          </cell>
          <cell r="B1565" t="str">
            <v>Tumor benigno de la piel de otras partes y de las no especificadas de la cara</v>
          </cell>
        </row>
        <row r="1566">
          <cell r="A1566" t="str">
            <v>D23.4</v>
          </cell>
          <cell r="B1566" t="str">
            <v>Tumor benigno de la piel del cuero cabelludo y del cuello</v>
          </cell>
        </row>
        <row r="1567">
          <cell r="A1567" t="str">
            <v>D23.5</v>
          </cell>
          <cell r="B1567" t="str">
            <v>Tumor benigno de la piel del tronco</v>
          </cell>
        </row>
        <row r="1568">
          <cell r="A1568" t="str">
            <v>D23.6</v>
          </cell>
          <cell r="B1568" t="str">
            <v>Tumor benigno de la piel del miembro superior, incluido el hombro</v>
          </cell>
        </row>
        <row r="1569">
          <cell r="A1569" t="str">
            <v>D23.7</v>
          </cell>
          <cell r="B1569" t="str">
            <v>Tumor benigno de la piel del miembro inferior, incluida la cadera</v>
          </cell>
        </row>
        <row r="1570">
          <cell r="A1570" t="str">
            <v>D23.9</v>
          </cell>
          <cell r="B1570" t="str">
            <v>Tumor benigno de la piel, sitio no especificado</v>
          </cell>
        </row>
        <row r="1571">
          <cell r="A1571" t="str">
            <v>D24.X</v>
          </cell>
          <cell r="B1571" t="str">
            <v>Tumor benigno de la mama</v>
          </cell>
        </row>
        <row r="1572">
          <cell r="A1572" t="str">
            <v>D25</v>
          </cell>
          <cell r="B1572" t="str">
            <v>Leiomioma del útero</v>
          </cell>
        </row>
        <row r="1573">
          <cell r="A1573" t="str">
            <v>D25.0</v>
          </cell>
          <cell r="B1573" t="str">
            <v>Leiomioma submucoso del útero</v>
          </cell>
        </row>
        <row r="1574">
          <cell r="A1574" t="str">
            <v>D25.1</v>
          </cell>
          <cell r="B1574" t="str">
            <v>Leiomioma intramural del útero</v>
          </cell>
        </row>
        <row r="1575">
          <cell r="A1575" t="str">
            <v>D25.2</v>
          </cell>
          <cell r="B1575" t="str">
            <v>Leiomioma subseroso del útero</v>
          </cell>
        </row>
        <row r="1576">
          <cell r="A1576" t="str">
            <v>D25.9</v>
          </cell>
          <cell r="B1576" t="str">
            <v>Leiomioma del útero, sin otra especificación</v>
          </cell>
        </row>
        <row r="1577">
          <cell r="A1577" t="str">
            <v>D26</v>
          </cell>
          <cell r="B1577" t="str">
            <v>Otros tumores benignos del útero</v>
          </cell>
        </row>
        <row r="1578">
          <cell r="A1578" t="str">
            <v>D26.0</v>
          </cell>
          <cell r="B1578" t="str">
            <v>Tumor benigno del cuello del útero</v>
          </cell>
        </row>
        <row r="1579">
          <cell r="A1579" t="str">
            <v>D26.1</v>
          </cell>
          <cell r="B1579" t="str">
            <v>Tumor benigno del cuerpo del útero</v>
          </cell>
        </row>
        <row r="1580">
          <cell r="A1580" t="str">
            <v>D26.7</v>
          </cell>
          <cell r="B1580" t="str">
            <v>Tumor benigno de otras partes especificadas del útero</v>
          </cell>
        </row>
        <row r="1581">
          <cell r="A1581" t="str">
            <v>D26.9</v>
          </cell>
          <cell r="B1581" t="str">
            <v>Tumor benigno del útero, parte no especificada</v>
          </cell>
        </row>
        <row r="1582">
          <cell r="A1582" t="str">
            <v>D27.X</v>
          </cell>
          <cell r="B1582" t="str">
            <v>Tumor benigno del ovario</v>
          </cell>
        </row>
        <row r="1583">
          <cell r="A1583" t="str">
            <v>D28</v>
          </cell>
          <cell r="B1583" t="str">
            <v>Tumor benigno de otros órganos genitales femeninos y de los no especificados</v>
          </cell>
        </row>
        <row r="1584">
          <cell r="A1584" t="str">
            <v>D28.0</v>
          </cell>
          <cell r="B1584" t="str">
            <v>Tumor benigno de la vulva</v>
          </cell>
        </row>
        <row r="1585">
          <cell r="A1585" t="str">
            <v>D28.1</v>
          </cell>
          <cell r="B1585" t="str">
            <v>Tumor benigno de la vagina</v>
          </cell>
        </row>
        <row r="1586">
          <cell r="A1586" t="str">
            <v>D28.2</v>
          </cell>
          <cell r="B1586" t="str">
            <v>Tumor benigno de la trompa de Falopio y de los ligamentos uterinos</v>
          </cell>
        </row>
        <row r="1587">
          <cell r="A1587" t="str">
            <v>D28.7</v>
          </cell>
          <cell r="B1587" t="str">
            <v>Tumor benigno de otros sitios especificados de los órganos genitales femeninos</v>
          </cell>
        </row>
        <row r="1588">
          <cell r="A1588" t="str">
            <v>D28.9</v>
          </cell>
          <cell r="B1588" t="str">
            <v>Tumor benigno de órgano genital femenino, sitio no especificado</v>
          </cell>
        </row>
        <row r="1589">
          <cell r="A1589" t="str">
            <v>D29</v>
          </cell>
          <cell r="B1589" t="str">
            <v>Tumor benigno de los órganos genitales masculinos</v>
          </cell>
        </row>
        <row r="1590">
          <cell r="A1590" t="str">
            <v>D29.0</v>
          </cell>
          <cell r="B1590" t="str">
            <v>Tumor benigno del pene</v>
          </cell>
        </row>
        <row r="1591">
          <cell r="A1591" t="str">
            <v>D29.1</v>
          </cell>
          <cell r="B1591" t="str">
            <v>Tumor benigno de la próstata</v>
          </cell>
        </row>
        <row r="1592">
          <cell r="A1592" t="str">
            <v>D29.2</v>
          </cell>
          <cell r="B1592" t="str">
            <v>Tumor benigno de los testículos</v>
          </cell>
        </row>
        <row r="1593">
          <cell r="A1593" t="str">
            <v>D29.3</v>
          </cell>
          <cell r="B1593" t="str">
            <v>Tumor benigno del epidídimo</v>
          </cell>
        </row>
        <row r="1594">
          <cell r="A1594" t="str">
            <v>D29.4</v>
          </cell>
          <cell r="B1594" t="str">
            <v>Tumor benigno del escroto</v>
          </cell>
        </row>
        <row r="1595">
          <cell r="A1595" t="str">
            <v>D29.7</v>
          </cell>
          <cell r="B1595" t="str">
            <v>Tumor benigno de otros órganos genitales masculinos</v>
          </cell>
        </row>
        <row r="1596">
          <cell r="A1596" t="str">
            <v>D29.9</v>
          </cell>
          <cell r="B1596" t="str">
            <v>Tumor benigno de órgano genital masculino, sitio no especificado</v>
          </cell>
        </row>
        <row r="1597">
          <cell r="A1597" t="str">
            <v>D30</v>
          </cell>
          <cell r="B1597" t="str">
            <v>Tumor benigno de los órganos urinarios</v>
          </cell>
        </row>
        <row r="1598">
          <cell r="A1598" t="str">
            <v>D30.0</v>
          </cell>
          <cell r="B1598" t="str">
            <v>Tumor benigno del riñón</v>
          </cell>
        </row>
        <row r="1599">
          <cell r="A1599" t="str">
            <v>D30.1</v>
          </cell>
          <cell r="B1599" t="str">
            <v>Tumor benigno de la pelvis renal</v>
          </cell>
        </row>
        <row r="1600">
          <cell r="A1600" t="str">
            <v>D30.2</v>
          </cell>
          <cell r="B1600" t="str">
            <v>Tumor benigno del uréter</v>
          </cell>
        </row>
        <row r="1601">
          <cell r="A1601" t="str">
            <v>D30.3</v>
          </cell>
          <cell r="B1601" t="str">
            <v>Tumor benigno de la vejiga</v>
          </cell>
        </row>
        <row r="1602">
          <cell r="A1602" t="str">
            <v>D30.4</v>
          </cell>
          <cell r="B1602" t="str">
            <v>Tumor benigno de la uretra</v>
          </cell>
        </row>
        <row r="1603">
          <cell r="A1603" t="str">
            <v>D30.7</v>
          </cell>
          <cell r="B1603" t="str">
            <v>Tumor benigno de otros órganos urinarios</v>
          </cell>
        </row>
        <row r="1604">
          <cell r="A1604" t="str">
            <v>D30.9</v>
          </cell>
          <cell r="B1604" t="str">
            <v>Tumor benigno de órgano urinario no especificado</v>
          </cell>
        </row>
        <row r="1605">
          <cell r="A1605" t="str">
            <v>D31</v>
          </cell>
          <cell r="B1605" t="str">
            <v>Tumor benigno del ojo y sus anexos</v>
          </cell>
        </row>
        <row r="1606">
          <cell r="A1606" t="str">
            <v>D31.0</v>
          </cell>
          <cell r="B1606" t="str">
            <v>Tumor benigno de la conjuntiva</v>
          </cell>
        </row>
        <row r="1607">
          <cell r="A1607" t="str">
            <v>D31.1</v>
          </cell>
          <cell r="B1607" t="str">
            <v>Tumor benigno de la córnea</v>
          </cell>
        </row>
        <row r="1608">
          <cell r="A1608" t="str">
            <v>D31.2</v>
          </cell>
          <cell r="B1608" t="str">
            <v>Tumor benigno de la retina</v>
          </cell>
        </row>
        <row r="1609">
          <cell r="A1609" t="str">
            <v>D31.3</v>
          </cell>
          <cell r="B1609" t="str">
            <v>Tumor benigno de la coroides</v>
          </cell>
        </row>
        <row r="1610">
          <cell r="A1610" t="str">
            <v>D31.4</v>
          </cell>
          <cell r="B1610" t="str">
            <v>Tumor benigno del cuerpo ciliar</v>
          </cell>
        </row>
        <row r="1611">
          <cell r="A1611" t="str">
            <v>D31.5</v>
          </cell>
          <cell r="B1611" t="str">
            <v>Tumor benigno de las glándulas y de los conductos lagrimales</v>
          </cell>
        </row>
        <row r="1612">
          <cell r="A1612" t="str">
            <v>D31.6</v>
          </cell>
          <cell r="B1612" t="str">
            <v>Tumor benigno de la órbita, parte no especificada</v>
          </cell>
        </row>
        <row r="1613">
          <cell r="A1613" t="str">
            <v>D31.9</v>
          </cell>
          <cell r="B1613" t="str">
            <v>Tumor benigno del ojo, parte no especificada</v>
          </cell>
        </row>
        <row r="1614">
          <cell r="A1614" t="str">
            <v>D32</v>
          </cell>
          <cell r="B1614" t="str">
            <v>Tumores benignos de las meninges</v>
          </cell>
        </row>
        <row r="1615">
          <cell r="A1615" t="str">
            <v>D32.0</v>
          </cell>
          <cell r="B1615" t="str">
            <v>Tumor benigno de las meninges cerebrales</v>
          </cell>
        </row>
        <row r="1616">
          <cell r="A1616" t="str">
            <v>D32.1</v>
          </cell>
          <cell r="B1616" t="str">
            <v>Tumor benigno de las meninges raquídeas</v>
          </cell>
        </row>
        <row r="1617">
          <cell r="A1617" t="str">
            <v>D32.9</v>
          </cell>
          <cell r="B1617" t="str">
            <v>Tumor benigno de las meninges, parte no especificada</v>
          </cell>
        </row>
        <row r="1618">
          <cell r="A1618" t="str">
            <v>D33</v>
          </cell>
          <cell r="B1618" t="str">
            <v>Tumor benigno del encéfalo y de otras partes del sistema nervioso central</v>
          </cell>
        </row>
        <row r="1619">
          <cell r="A1619" t="str">
            <v>D33.0</v>
          </cell>
          <cell r="B1619" t="str">
            <v>Tumor benigno del encéfalo, supratentorial</v>
          </cell>
        </row>
        <row r="1620">
          <cell r="A1620" t="str">
            <v>D33.1</v>
          </cell>
          <cell r="B1620" t="str">
            <v>Tumor benigno del encéfalo, infratentorial</v>
          </cell>
        </row>
        <row r="1621">
          <cell r="A1621" t="str">
            <v>D33.2</v>
          </cell>
          <cell r="B1621" t="str">
            <v>Tumor benigno del encéfalo, parte no especificada</v>
          </cell>
        </row>
        <row r="1622">
          <cell r="A1622" t="str">
            <v>D33.3</v>
          </cell>
          <cell r="B1622" t="str">
            <v>Tumor benigno de los nervios craneales</v>
          </cell>
        </row>
        <row r="1623">
          <cell r="A1623" t="str">
            <v>D33.4</v>
          </cell>
          <cell r="B1623" t="str">
            <v>Tumor benigno de la médula espinal</v>
          </cell>
        </row>
        <row r="1624">
          <cell r="A1624" t="str">
            <v>D33.7</v>
          </cell>
          <cell r="B1624" t="str">
            <v>Tumor benigno de otras partes especificadas del sistema nervioso central</v>
          </cell>
        </row>
        <row r="1625">
          <cell r="A1625" t="str">
            <v>D33.9</v>
          </cell>
          <cell r="B1625" t="str">
            <v>Tumor benigno del sistema nervioso central, sitio no especificado</v>
          </cell>
        </row>
        <row r="1626">
          <cell r="A1626" t="str">
            <v>D34.X</v>
          </cell>
          <cell r="B1626" t="str">
            <v>Tumor benigno de la glándula tiroides</v>
          </cell>
        </row>
        <row r="1627">
          <cell r="A1627" t="str">
            <v>D35</v>
          </cell>
          <cell r="B1627" t="str">
            <v>Tumor benigno de otras glándulas endocrinas y de las no especificadas</v>
          </cell>
        </row>
        <row r="1628">
          <cell r="A1628" t="str">
            <v>D35.0</v>
          </cell>
          <cell r="B1628" t="str">
            <v>Tumor benigno de la glándula suprarrenal</v>
          </cell>
        </row>
        <row r="1629">
          <cell r="A1629" t="str">
            <v>D35.1</v>
          </cell>
          <cell r="B1629" t="str">
            <v>Tumor benigno de la glándula paratiroides</v>
          </cell>
        </row>
        <row r="1630">
          <cell r="A1630" t="str">
            <v>D35.2</v>
          </cell>
          <cell r="B1630" t="str">
            <v>Tumor benigno de la hipófisis</v>
          </cell>
        </row>
        <row r="1631">
          <cell r="A1631" t="str">
            <v>D35.3</v>
          </cell>
          <cell r="B1631" t="str">
            <v>Tumor benigno del conducto craneofaríngeo</v>
          </cell>
        </row>
        <row r="1632">
          <cell r="A1632" t="str">
            <v>D35.4</v>
          </cell>
          <cell r="B1632" t="str">
            <v>Tumor benigno de la glándula pineal</v>
          </cell>
        </row>
        <row r="1633">
          <cell r="A1633" t="str">
            <v>D35.5</v>
          </cell>
          <cell r="B1633" t="str">
            <v>Tumor benigno del cuerpo carotídeo</v>
          </cell>
        </row>
        <row r="1634">
          <cell r="A1634" t="str">
            <v>D35.6</v>
          </cell>
          <cell r="B1634" t="str">
            <v>Tumor benigno del cuerpo aórtico y de otros cuerpos cromafines</v>
          </cell>
        </row>
        <row r="1635">
          <cell r="A1635" t="str">
            <v>D35.7</v>
          </cell>
          <cell r="B1635" t="str">
            <v>Tumor benigno de otras glándulas endocrinas especificadas</v>
          </cell>
        </row>
        <row r="1636">
          <cell r="A1636" t="str">
            <v>D35.8</v>
          </cell>
          <cell r="B1636" t="str">
            <v>Tumor benigno pluriglandular</v>
          </cell>
        </row>
        <row r="1637">
          <cell r="A1637" t="str">
            <v>D35.9</v>
          </cell>
          <cell r="B1637" t="str">
            <v>Tumor benigno de glándula endocrina no especificada</v>
          </cell>
        </row>
        <row r="1638">
          <cell r="A1638" t="str">
            <v>D36</v>
          </cell>
          <cell r="B1638" t="str">
            <v>Tumor benigno de otros sitios y de los no especificados</v>
          </cell>
        </row>
        <row r="1639">
          <cell r="A1639" t="str">
            <v>D36.0</v>
          </cell>
          <cell r="B1639" t="str">
            <v>Tumor benigno de los ganglios linfáticos</v>
          </cell>
        </row>
        <row r="1640">
          <cell r="A1640" t="str">
            <v>D36.1</v>
          </cell>
          <cell r="B1640" t="str">
            <v>Tumor benigno de los nervios periféricos y del sistema nervioso autónomo</v>
          </cell>
        </row>
        <row r="1641">
          <cell r="A1641" t="str">
            <v>D36.7</v>
          </cell>
          <cell r="B1641" t="str">
            <v>Tumor benigno de otros sitios especificados</v>
          </cell>
        </row>
        <row r="1642">
          <cell r="A1642" t="str">
            <v>D36.9</v>
          </cell>
          <cell r="B1642" t="str">
            <v>Tumor benigno de sitio no especificado</v>
          </cell>
        </row>
        <row r="1643">
          <cell r="A1643" t="str">
            <v>D37</v>
          </cell>
          <cell r="B1643" t="str">
            <v>Tumor de comportamiento incierto o desconocido de la cavidad bucal y de los órganos digestivos</v>
          </cell>
        </row>
        <row r="1644">
          <cell r="A1644" t="str">
            <v>D37.0</v>
          </cell>
          <cell r="B1644" t="str">
            <v>Tumor de comportamiento incierto o desconocido del labio, de la cavidad bucal y de la faringe</v>
          </cell>
        </row>
        <row r="1645">
          <cell r="A1645" t="str">
            <v>D37.1</v>
          </cell>
          <cell r="B1645" t="str">
            <v>Tumor de comportamiento incierto o desconocido del estómago</v>
          </cell>
        </row>
        <row r="1646">
          <cell r="A1646" t="str">
            <v>D37.2</v>
          </cell>
          <cell r="B1646" t="str">
            <v>Tumor de comportamiento incierto o desconocido del intestino delgado</v>
          </cell>
        </row>
        <row r="1647">
          <cell r="A1647" t="str">
            <v>D37.3</v>
          </cell>
          <cell r="B1647" t="str">
            <v>Tumor de comportamiento incierto o desconocido del apéndice</v>
          </cell>
        </row>
        <row r="1648">
          <cell r="A1648" t="str">
            <v>D37.4</v>
          </cell>
          <cell r="B1648" t="str">
            <v>Tumor de comportamiento incierto o desconocido del colon</v>
          </cell>
        </row>
        <row r="1649">
          <cell r="A1649" t="str">
            <v>D37.5</v>
          </cell>
          <cell r="B1649" t="str">
            <v>Tumor de comportamiento incierto o desconocido del recto</v>
          </cell>
        </row>
        <row r="1650">
          <cell r="A1650" t="str">
            <v>D37.6</v>
          </cell>
          <cell r="B1650" t="str">
            <v>Tumor de comportamiento incierto o desconocido del hígado, de la vesícula biliar y del conducto biliar</v>
          </cell>
        </row>
        <row r="1651">
          <cell r="A1651" t="str">
            <v>D37.7</v>
          </cell>
          <cell r="B1651" t="str">
            <v>Tumor de comportamiento incierto o desconocido de otros órganos digestivos especificados</v>
          </cell>
        </row>
        <row r="1652">
          <cell r="A1652" t="str">
            <v>D37.9</v>
          </cell>
          <cell r="B1652" t="str">
            <v>Tumor de comportamiento incierto o desconocido de órganos digestivos, sitio no especificado</v>
          </cell>
        </row>
        <row r="1653">
          <cell r="A1653" t="str">
            <v>D38</v>
          </cell>
          <cell r="B1653" t="str">
            <v>Tumor de comportamiento incierto o desconocido del oído medio y de los órganos respiratorios e intratorácicos</v>
          </cell>
        </row>
        <row r="1654">
          <cell r="A1654" t="str">
            <v>D38.0</v>
          </cell>
          <cell r="B1654" t="str">
            <v>Tumor de comportamiento incierto o desconocido dg laringe</v>
          </cell>
        </row>
        <row r="1655">
          <cell r="A1655" t="str">
            <v>D38.1</v>
          </cell>
          <cell r="B1655" t="str">
            <v>Tumor de comportamiento incierto o desconocido de la tráquea, de los bronquios y del pulmón</v>
          </cell>
        </row>
        <row r="1656">
          <cell r="A1656" t="str">
            <v>D38.2</v>
          </cell>
          <cell r="B1656" t="str">
            <v>Tumor de comportamiento incierto o desconocido de la pleura</v>
          </cell>
        </row>
        <row r="1657">
          <cell r="A1657" t="str">
            <v>D38.3</v>
          </cell>
          <cell r="B1657" t="str">
            <v>Tumor de comportamiento incierto o desconocido del mediastino</v>
          </cell>
        </row>
        <row r="1658">
          <cell r="A1658" t="str">
            <v>D38.4</v>
          </cell>
          <cell r="B1658" t="str">
            <v>Tumor de comportamiento incierto o desconocido del timo</v>
          </cell>
        </row>
        <row r="1659">
          <cell r="A1659" t="str">
            <v>D38.5</v>
          </cell>
          <cell r="B1659" t="str">
            <v>Tumor de comportamiento incierto o desconocido de otros órganos respiratorios y del oído medio</v>
          </cell>
        </row>
        <row r="1660">
          <cell r="A1660" t="str">
            <v>D38.6</v>
          </cell>
          <cell r="B1660" t="str">
            <v>Tumor de comportamiento incierto o desconocido de órganos respiratorios, sitio no especificado</v>
          </cell>
        </row>
        <row r="1661">
          <cell r="A1661" t="str">
            <v>D39</v>
          </cell>
          <cell r="B1661" t="str">
            <v>Tumor de comportamiento incierto o desconocido de los órganos genitales femeninos</v>
          </cell>
        </row>
        <row r="1662">
          <cell r="A1662" t="str">
            <v>D39.0</v>
          </cell>
          <cell r="B1662" t="str">
            <v>Tumor de comportamiento incierto o desconocido del útero</v>
          </cell>
        </row>
        <row r="1663">
          <cell r="A1663" t="str">
            <v>D39.1</v>
          </cell>
          <cell r="B1663" t="str">
            <v>Tumor de comportamiento incierto o desconocido del ovario</v>
          </cell>
        </row>
        <row r="1664">
          <cell r="A1664" t="str">
            <v>D39.2</v>
          </cell>
          <cell r="B1664" t="str">
            <v>Tumor de comportamiento incierto o desconocido de la placenta</v>
          </cell>
        </row>
        <row r="1665">
          <cell r="A1665" t="str">
            <v>D39.7</v>
          </cell>
          <cell r="B1665" t="str">
            <v>Tumor de comportamiento incierto o desconocido de otros órganos genitales femeninos</v>
          </cell>
        </row>
        <row r="1666">
          <cell r="A1666" t="str">
            <v>D39.9</v>
          </cell>
          <cell r="B1666" t="str">
            <v>Tumor de comportamiento incierto o desconocido de órgano genital femenino no especificado</v>
          </cell>
        </row>
        <row r="1667">
          <cell r="A1667" t="str">
            <v>D40</v>
          </cell>
          <cell r="B1667" t="str">
            <v>Tumor de comportamiento incierto o desconocido de los órganos genitales masculinos</v>
          </cell>
        </row>
        <row r="1668">
          <cell r="A1668" t="str">
            <v>D40.0</v>
          </cell>
          <cell r="B1668" t="str">
            <v>Tumor de comportamiento incierto o desconocido de la próstata</v>
          </cell>
        </row>
        <row r="1669">
          <cell r="A1669" t="str">
            <v>D40.1</v>
          </cell>
          <cell r="B1669" t="str">
            <v>Tumor de comportamiento incierto o desconocido del testículo</v>
          </cell>
        </row>
        <row r="1670">
          <cell r="A1670" t="str">
            <v>D40.7</v>
          </cell>
          <cell r="B1670" t="str">
            <v>Tumor de comportamiento incierto o desconocido de otros órganos genitales masculinos</v>
          </cell>
        </row>
        <row r="1671">
          <cell r="A1671" t="str">
            <v>D40.9</v>
          </cell>
          <cell r="B1671" t="str">
            <v>Tumor de comportamiento incierto o desconocido de órgano genital masculino no especificado</v>
          </cell>
        </row>
        <row r="1672">
          <cell r="A1672" t="str">
            <v>D41</v>
          </cell>
          <cell r="B1672" t="str">
            <v>Tumor de comportamiento incierto o desconocido de los órganos urinarios</v>
          </cell>
        </row>
        <row r="1673">
          <cell r="A1673" t="str">
            <v>D41.0</v>
          </cell>
          <cell r="B1673" t="str">
            <v>Tumor de comportamiento incierto o desconocido del riñón</v>
          </cell>
        </row>
        <row r="1674">
          <cell r="A1674" t="str">
            <v>D41.1</v>
          </cell>
          <cell r="B1674" t="str">
            <v>Tumor de comportamiento incierto o desconocido de la pelvis renal</v>
          </cell>
        </row>
        <row r="1675">
          <cell r="A1675" t="str">
            <v>D41.2</v>
          </cell>
          <cell r="B1675" t="str">
            <v>Tumor de comportamiento incierto o desconocido del uréter</v>
          </cell>
        </row>
        <row r="1676">
          <cell r="A1676" t="str">
            <v>D41.3</v>
          </cell>
          <cell r="B1676" t="str">
            <v>Tumor de comportamiento incierto o desconocido de la uretra</v>
          </cell>
        </row>
        <row r="1677">
          <cell r="A1677" t="str">
            <v>D41.4</v>
          </cell>
          <cell r="B1677" t="str">
            <v>Tumor de comportamiento incierto o desconocido de la vejiga</v>
          </cell>
        </row>
        <row r="1678">
          <cell r="A1678" t="str">
            <v>D41.7</v>
          </cell>
          <cell r="B1678" t="str">
            <v>Tumor de comportamiento incierto o desconocido de otros órganos urinarios</v>
          </cell>
        </row>
        <row r="1679">
          <cell r="A1679" t="str">
            <v>D41.9</v>
          </cell>
          <cell r="B1679" t="str">
            <v>Tumor de comportamiento incierto o desconocido de órgano urinario no especificado</v>
          </cell>
        </row>
        <row r="1680">
          <cell r="A1680" t="str">
            <v>D42</v>
          </cell>
          <cell r="B1680" t="str">
            <v>Tumor de comportamiento incierto o desconocido de las meninges</v>
          </cell>
        </row>
        <row r="1681">
          <cell r="A1681" t="str">
            <v>D42.0</v>
          </cell>
          <cell r="B1681" t="str">
            <v>Tumor de comportamiento incierto o desconocido de las meninges cerebrales</v>
          </cell>
        </row>
        <row r="1682">
          <cell r="A1682" t="str">
            <v>D42.1</v>
          </cell>
          <cell r="B1682" t="str">
            <v>Tumor de comportamiento incierto o desconocido de las meninges raquídeas</v>
          </cell>
        </row>
        <row r="1683">
          <cell r="A1683" t="str">
            <v>D42.9</v>
          </cell>
          <cell r="B1683" t="str">
            <v>Tumor de comportamiento incierto o desconocido de las meninges, parte no especificada</v>
          </cell>
        </row>
        <row r="1684">
          <cell r="A1684" t="str">
            <v>D43</v>
          </cell>
          <cell r="B1684" t="str">
            <v>Tumor de comportamiento incierto o desconocido del encéfalo y del sistema nervioso central</v>
          </cell>
        </row>
        <row r="1685">
          <cell r="A1685" t="str">
            <v>D43.0</v>
          </cell>
          <cell r="B1685" t="str">
            <v>Tumor de comportamiento incierto o desconocido del encéfalo, supratentorial</v>
          </cell>
        </row>
        <row r="1686">
          <cell r="A1686" t="str">
            <v>D43.1</v>
          </cell>
          <cell r="B1686" t="str">
            <v>Tumor de comportamiento incierto o desconocido del encéfalo, infratentorial</v>
          </cell>
        </row>
        <row r="1687">
          <cell r="A1687" t="str">
            <v>D43.2</v>
          </cell>
          <cell r="B1687" t="str">
            <v>Tumor de comportamiento incierto o desconocido del encéfalo, parte no especificada</v>
          </cell>
        </row>
        <row r="1688">
          <cell r="A1688" t="str">
            <v>D43.3</v>
          </cell>
          <cell r="B1688" t="str">
            <v>Tumor de comportamiento incierto o desconocido de los nervios craneales</v>
          </cell>
        </row>
        <row r="1689">
          <cell r="A1689" t="str">
            <v>D43.4</v>
          </cell>
          <cell r="B1689" t="str">
            <v>Tumor de comportamiento incierto o desconocido de la médula espinal</v>
          </cell>
        </row>
        <row r="1690">
          <cell r="A1690" t="str">
            <v>D43.7</v>
          </cell>
          <cell r="B1690" t="str">
            <v>Tumor de comportamiento incierto o desconocido de otras partes especificadas del sistema nervioso central</v>
          </cell>
        </row>
        <row r="1691">
          <cell r="A1691" t="str">
            <v>D43.9</v>
          </cell>
          <cell r="B1691" t="str">
            <v>Tumor de comportamiento incierto o desconocido del sistema nervioso central, sitio no especificado</v>
          </cell>
        </row>
        <row r="1692">
          <cell r="A1692" t="str">
            <v>D44</v>
          </cell>
          <cell r="B1692" t="str">
            <v>Tumor de comportamiento incierto o desconocido de las glándulas endocrinas</v>
          </cell>
        </row>
        <row r="1693">
          <cell r="A1693" t="str">
            <v>D44.0</v>
          </cell>
          <cell r="B1693" t="str">
            <v>Tumor de comportamiento incierto o desconocido de la glándula tiroides</v>
          </cell>
        </row>
        <row r="1694">
          <cell r="A1694" t="str">
            <v>D44.1</v>
          </cell>
          <cell r="B1694" t="str">
            <v>Tumor de comportamiento incierto o desconocido de la glándula suprarrenal</v>
          </cell>
        </row>
        <row r="1695">
          <cell r="A1695" t="str">
            <v>D44.2</v>
          </cell>
          <cell r="B1695" t="str">
            <v>Tumor de comportamiento incierto o desconocido de la glándula paratiroides</v>
          </cell>
        </row>
        <row r="1696">
          <cell r="A1696" t="str">
            <v>D44.3</v>
          </cell>
          <cell r="B1696" t="str">
            <v>Tumor de comportamiento incierto o desconocido de la glándula hipófisis</v>
          </cell>
        </row>
        <row r="1697">
          <cell r="A1697" t="str">
            <v>D44.4</v>
          </cell>
          <cell r="B1697" t="str">
            <v>Tumor de comportamiento incierto o desconocido del conducto craneofaríngeo</v>
          </cell>
        </row>
        <row r="1698">
          <cell r="A1698" t="str">
            <v>D44.5</v>
          </cell>
          <cell r="B1698" t="str">
            <v>Tumor de comportamiento incierto o desconocido de la glándula pineal</v>
          </cell>
        </row>
        <row r="1699">
          <cell r="A1699" t="str">
            <v>D44.6</v>
          </cell>
          <cell r="B1699" t="str">
            <v>Tumor de comportamiento incierto o desconocido del cuerpo carotídeo</v>
          </cell>
        </row>
        <row r="1700">
          <cell r="A1700" t="str">
            <v>D44.7</v>
          </cell>
          <cell r="B1700" t="str">
            <v>Tumor de comportamiento incierto o desconocido del cuerpo aórtico y otros cuerpos cromafines</v>
          </cell>
        </row>
        <row r="1701">
          <cell r="A1701" t="str">
            <v>D44.8</v>
          </cell>
          <cell r="B1701" t="str">
            <v>Tumor de comportamiento incierto o desconocido con afectación pluriglandular</v>
          </cell>
        </row>
        <row r="1702">
          <cell r="A1702" t="str">
            <v>D44.9</v>
          </cell>
          <cell r="B1702" t="str">
            <v>Tumor de comportamiento incierto o desconocido de glándula endocrina no especificada</v>
          </cell>
        </row>
        <row r="1703">
          <cell r="A1703" t="str">
            <v>D45.X</v>
          </cell>
          <cell r="B1703" t="str">
            <v>Policitemia vera</v>
          </cell>
        </row>
        <row r="1704">
          <cell r="A1704" t="str">
            <v>D46</v>
          </cell>
          <cell r="B1704" t="str">
            <v>Síndromes mielodisplásicos</v>
          </cell>
        </row>
        <row r="1705">
          <cell r="A1705" t="str">
            <v>D46.0</v>
          </cell>
          <cell r="B1705" t="str">
            <v>Anemia refractaria sin sideroblastos, así descrita</v>
          </cell>
        </row>
        <row r="1706">
          <cell r="A1706" t="str">
            <v>D46.1</v>
          </cell>
          <cell r="B1706" t="str">
            <v>Anemia refractaria con sideroblastos</v>
          </cell>
        </row>
        <row r="1707">
          <cell r="A1707" t="str">
            <v>D46.2</v>
          </cell>
          <cell r="B1707" t="str">
            <v>Anemia refractaria con exceso de blastos</v>
          </cell>
        </row>
        <row r="1708">
          <cell r="A1708" t="str">
            <v>D46.3</v>
          </cell>
          <cell r="B1708" t="str">
            <v>Anemia refractaria con exceso de blastos con transformación</v>
          </cell>
        </row>
        <row r="1709">
          <cell r="A1709" t="str">
            <v>D46.4</v>
          </cell>
          <cell r="B1709" t="str">
            <v>Anemia refractaria, sin otra especificación</v>
          </cell>
        </row>
        <row r="1710">
          <cell r="A1710" t="str">
            <v>D46.7</v>
          </cell>
          <cell r="B1710" t="str">
            <v>Otros síndromes mielodisplásicos</v>
          </cell>
        </row>
        <row r="1711">
          <cell r="A1711" t="str">
            <v>D46.9</v>
          </cell>
          <cell r="B1711" t="str">
            <v>Síndrome mielodisplásico, sin otra especificación</v>
          </cell>
        </row>
        <row r="1712">
          <cell r="A1712" t="str">
            <v>D47</v>
          </cell>
          <cell r="B1712" t="str">
            <v>Otros tumores de comportamiento incierto o desconocido del tejido linfático, de los órganos hematopoyéticos y de tejidos afines</v>
          </cell>
        </row>
        <row r="1713">
          <cell r="A1713" t="str">
            <v>D47.0</v>
          </cell>
          <cell r="B1713" t="str">
            <v>Tumor de comportamiento incierto o desconocido de los mastocitos e histiocitos</v>
          </cell>
        </row>
        <row r="1714">
          <cell r="A1714" t="str">
            <v>D47.1</v>
          </cell>
          <cell r="B1714" t="str">
            <v>Enfermedad mieloproliferativa crónica</v>
          </cell>
        </row>
        <row r="1715">
          <cell r="A1715" t="str">
            <v>D47.2</v>
          </cell>
          <cell r="B1715" t="str">
            <v>Gammopatía monoclonal</v>
          </cell>
        </row>
        <row r="1716">
          <cell r="A1716" t="str">
            <v>D47.3</v>
          </cell>
          <cell r="B1716" t="str">
            <v>Trombocitopenia (hemorrágica) esencial</v>
          </cell>
        </row>
        <row r="1717">
          <cell r="A1717" t="str">
            <v>D47.7</v>
          </cell>
          <cell r="B1717" t="str">
            <v>Otros tumores especificados de comportamiento incierto o desconocido del tejido linfático, de los órganos hematopoyéticos y de tejidos afines</v>
          </cell>
        </row>
        <row r="1718">
          <cell r="A1718" t="str">
            <v>D47.9</v>
          </cell>
          <cell r="B1718" t="str">
            <v>Tumores de comportamiento incierto o desconocido del tejido linfático, de los órganos hematopoyéticos y de tejidos afines, no especificados</v>
          </cell>
        </row>
        <row r="1719">
          <cell r="A1719" t="str">
            <v>D48</v>
          </cell>
          <cell r="B1719" t="str">
            <v>Tumor de comportamiento incierto o desconocido de otros sitios y de los no especificados</v>
          </cell>
        </row>
        <row r="1720">
          <cell r="A1720" t="str">
            <v>D48.0</v>
          </cell>
          <cell r="B1720" t="str">
            <v>Tumor de comportamiento incierto o desconocido del hueso y cartílago articular</v>
          </cell>
        </row>
        <row r="1721">
          <cell r="A1721" t="str">
            <v>D48.1</v>
          </cell>
          <cell r="B1721" t="str">
            <v>Tumor de comportamiento incierto o desconocido del tejido conjuntivo y otro tejido blando</v>
          </cell>
        </row>
        <row r="1722">
          <cell r="A1722" t="str">
            <v>D48.2</v>
          </cell>
          <cell r="B1722" t="str">
            <v>Tumor de comportamiento incierto o desconocido de los nervios periféricos y del sistema nervioso autónomo</v>
          </cell>
        </row>
        <row r="1723">
          <cell r="A1723" t="str">
            <v>D48.3</v>
          </cell>
          <cell r="B1723" t="str">
            <v>Tumor de comportamiento incierto o desconocido del retroperitoneo</v>
          </cell>
        </row>
        <row r="1724">
          <cell r="A1724" t="str">
            <v>D48.4</v>
          </cell>
          <cell r="B1724" t="str">
            <v>Tumor de comportamiento incierto o desconocido del peritoneo</v>
          </cell>
        </row>
        <row r="1725">
          <cell r="A1725" t="str">
            <v>D48.5</v>
          </cell>
          <cell r="B1725" t="str">
            <v>Tumor de comportamiento incierto o desconocido de la piel</v>
          </cell>
        </row>
        <row r="1726">
          <cell r="A1726" t="str">
            <v>D48.6</v>
          </cell>
          <cell r="B1726" t="str">
            <v>Tumor de comportamiento incierto o desconocido de la mama</v>
          </cell>
        </row>
        <row r="1727">
          <cell r="A1727" t="str">
            <v>D48.7</v>
          </cell>
          <cell r="B1727" t="str">
            <v>Tumor de comportamiento incierto o desconocido de otros sitios especificados</v>
          </cell>
        </row>
        <row r="1728">
          <cell r="A1728" t="str">
            <v>D48.9</v>
          </cell>
          <cell r="B1728" t="str">
            <v>Tumor de comportamiento incierto o desconocido, de sitio no especificado</v>
          </cell>
        </row>
        <row r="1729">
          <cell r="A1729" t="str">
            <v>D50</v>
          </cell>
          <cell r="B1729" t="str">
            <v>Anemias por deficiencia de hierro</v>
          </cell>
        </row>
        <row r="1730">
          <cell r="A1730" t="str">
            <v>D50.0</v>
          </cell>
          <cell r="B1730" t="str">
            <v>Anemia por deficiencia de hierro secundaria a pérdida de sangre (crónica)</v>
          </cell>
        </row>
        <row r="1731">
          <cell r="A1731" t="str">
            <v>D50.1</v>
          </cell>
          <cell r="B1731" t="str">
            <v>Disfagia sideropénica</v>
          </cell>
        </row>
        <row r="1732">
          <cell r="A1732" t="str">
            <v>D50.8</v>
          </cell>
          <cell r="B1732" t="str">
            <v>Otras anemias por deficiencia de hierro</v>
          </cell>
        </row>
        <row r="1733">
          <cell r="A1733" t="str">
            <v>D50.9</v>
          </cell>
          <cell r="B1733" t="str">
            <v>Anemia por deficiencia de hierro sin otra especificación</v>
          </cell>
        </row>
        <row r="1734">
          <cell r="A1734" t="str">
            <v>D51</v>
          </cell>
          <cell r="B1734" t="str">
            <v>Anemia por deficiencia de vitamina B12</v>
          </cell>
        </row>
        <row r="1735">
          <cell r="A1735" t="str">
            <v>D51.0</v>
          </cell>
          <cell r="B1735" t="str">
            <v>Anemia por deficiencia de vitamina B12 debida a deficiencia del factor intrínseco</v>
          </cell>
        </row>
        <row r="1736">
          <cell r="A1736" t="str">
            <v>D51.1</v>
          </cell>
          <cell r="B1736" t="str">
            <v>Anemia por deficiencia de vitamina B12 debida a mala absorción selectiva de vitamina B12 con proteinuria</v>
          </cell>
        </row>
        <row r="1737">
          <cell r="A1737" t="str">
            <v>D51.2</v>
          </cell>
          <cell r="B1737" t="str">
            <v>Deficiencia de trascobalamina II</v>
          </cell>
        </row>
        <row r="1738">
          <cell r="A1738" t="str">
            <v>D51.3</v>
          </cell>
          <cell r="B1738" t="str">
            <v>Otras anemias por deficiencia dietética de vitamina B12</v>
          </cell>
        </row>
        <row r="1739">
          <cell r="A1739" t="str">
            <v>D51.8</v>
          </cell>
          <cell r="B1739" t="str">
            <v>Otras anemias por deficiencia de vitamina B12</v>
          </cell>
        </row>
        <row r="1740">
          <cell r="A1740" t="str">
            <v>D51.9</v>
          </cell>
          <cell r="B1740" t="str">
            <v>Anemia por deficiencia de vitamina B12, sin otra especificación</v>
          </cell>
        </row>
        <row r="1741">
          <cell r="A1741" t="str">
            <v>D52</v>
          </cell>
          <cell r="B1741" t="str">
            <v>Anemia por deficiencia de folatos</v>
          </cell>
        </row>
        <row r="1742">
          <cell r="A1742" t="str">
            <v>D52.0</v>
          </cell>
          <cell r="B1742" t="str">
            <v>Anemia por deficiencia dietética de folatos</v>
          </cell>
        </row>
        <row r="1743">
          <cell r="A1743" t="str">
            <v>D52.1</v>
          </cell>
          <cell r="B1743" t="str">
            <v>Anemia por deficiencia de folatos inducida por drogas</v>
          </cell>
        </row>
        <row r="1744">
          <cell r="A1744" t="str">
            <v>D52.8</v>
          </cell>
          <cell r="B1744" t="str">
            <v>Otras anemias por deficiencia de folatos</v>
          </cell>
        </row>
        <row r="1745">
          <cell r="A1745" t="str">
            <v>D52.9</v>
          </cell>
          <cell r="B1745" t="str">
            <v>Anemia por deficiencia de folatos, sin otra especificación</v>
          </cell>
        </row>
        <row r="1746">
          <cell r="A1746" t="str">
            <v>D53</v>
          </cell>
          <cell r="B1746" t="str">
            <v>Otras anemias nutricionales</v>
          </cell>
        </row>
        <row r="1747">
          <cell r="A1747" t="str">
            <v>D53.0</v>
          </cell>
          <cell r="B1747" t="str">
            <v>Anemia por deficiencia de proteínas</v>
          </cell>
        </row>
        <row r="1748">
          <cell r="A1748" t="str">
            <v>D53.1</v>
          </cell>
          <cell r="B1748" t="str">
            <v>Otras anemias megaloblásticas, no clasificadas en otra parte</v>
          </cell>
        </row>
        <row r="1749">
          <cell r="A1749" t="str">
            <v>D53.2</v>
          </cell>
          <cell r="B1749" t="str">
            <v>Anemia escorbútica</v>
          </cell>
        </row>
        <row r="1750">
          <cell r="A1750" t="str">
            <v>D53.8</v>
          </cell>
          <cell r="B1750" t="str">
            <v>Otras anemias nutricionales especificadas</v>
          </cell>
        </row>
        <row r="1751">
          <cell r="A1751" t="str">
            <v>D53.9</v>
          </cell>
          <cell r="B1751" t="str">
            <v>Anemia nutricional, no especificada</v>
          </cell>
        </row>
        <row r="1752">
          <cell r="A1752" t="str">
            <v>D55</v>
          </cell>
          <cell r="B1752" t="str">
            <v>Anemia debida a trastornos enzimáticos</v>
          </cell>
        </row>
        <row r="1753">
          <cell r="A1753" t="str">
            <v>D55.0</v>
          </cell>
          <cell r="B1753" t="str">
            <v>Anemia debida a deficiencia de glucosa-6-fosfato deshidrogenasa [G6FD]</v>
          </cell>
        </row>
        <row r="1754">
          <cell r="A1754" t="str">
            <v>D55.1</v>
          </cell>
          <cell r="B1754" t="str">
            <v>Anemia debida a otros trastornos del metabolismo del glutatión</v>
          </cell>
        </row>
        <row r="1755">
          <cell r="A1755" t="str">
            <v>D55.2</v>
          </cell>
          <cell r="B1755" t="str">
            <v>Anemia debida a trastornos de las enzimas glucolíticas</v>
          </cell>
        </row>
        <row r="1756">
          <cell r="A1756" t="str">
            <v>D55.3</v>
          </cell>
          <cell r="B1756" t="str">
            <v>Anemia debida a trastornos del metabolismo de los nucleótidos</v>
          </cell>
        </row>
        <row r="1757">
          <cell r="A1757" t="str">
            <v>D55.8</v>
          </cell>
          <cell r="B1757" t="str">
            <v>Otras anemias debidas a trastornos enzimáticos</v>
          </cell>
        </row>
        <row r="1758">
          <cell r="A1758" t="str">
            <v>D55.9</v>
          </cell>
          <cell r="B1758" t="str">
            <v>Anemia debida a trastornos enzimáticos, sin otra especificación</v>
          </cell>
        </row>
        <row r="1759">
          <cell r="A1759" t="str">
            <v>D56</v>
          </cell>
          <cell r="B1759" t="str">
            <v>Talasemia</v>
          </cell>
        </row>
        <row r="1760">
          <cell r="A1760" t="str">
            <v>D56.0</v>
          </cell>
          <cell r="B1760" t="str">
            <v>Alfa talasemia</v>
          </cell>
        </row>
        <row r="1761">
          <cell r="A1761" t="str">
            <v>D56.1</v>
          </cell>
          <cell r="B1761" t="str">
            <v>Beta talasemia</v>
          </cell>
        </row>
        <row r="1762">
          <cell r="A1762" t="str">
            <v>D56.2</v>
          </cell>
          <cell r="B1762" t="str">
            <v>Delta-beta talasemia</v>
          </cell>
        </row>
        <row r="1763">
          <cell r="A1763" t="str">
            <v>D56.3</v>
          </cell>
          <cell r="B1763" t="str">
            <v>Rasgo talasémico</v>
          </cell>
        </row>
        <row r="1764">
          <cell r="A1764" t="str">
            <v>D56.4</v>
          </cell>
          <cell r="B1764" t="str">
            <v>Persistencia hereditaria de la hemoglobina fetal [PHHF]</v>
          </cell>
        </row>
        <row r="1765">
          <cell r="A1765" t="str">
            <v>D56.8</v>
          </cell>
          <cell r="B1765" t="str">
            <v>Otras talasemias</v>
          </cell>
        </row>
        <row r="1766">
          <cell r="A1766" t="str">
            <v>D56.9</v>
          </cell>
          <cell r="B1766" t="str">
            <v>Talasemia, no especificada</v>
          </cell>
        </row>
        <row r="1767">
          <cell r="A1767" t="str">
            <v>D57</v>
          </cell>
          <cell r="B1767" t="str">
            <v>Trastornos falciformes</v>
          </cell>
        </row>
        <row r="1768">
          <cell r="A1768" t="str">
            <v>D57.0</v>
          </cell>
          <cell r="B1768" t="str">
            <v>Anemia falciforme con crisis</v>
          </cell>
        </row>
        <row r="1769">
          <cell r="A1769" t="str">
            <v>D57.1</v>
          </cell>
          <cell r="B1769" t="str">
            <v>Anemia falciforme sin crisis</v>
          </cell>
        </row>
        <row r="1770">
          <cell r="A1770" t="str">
            <v>D57.2</v>
          </cell>
          <cell r="B1770" t="str">
            <v>Trastornos falciformes heterocigotos dobles</v>
          </cell>
        </row>
        <row r="1771">
          <cell r="A1771" t="str">
            <v>D57.3</v>
          </cell>
          <cell r="B1771" t="str">
            <v>Rasgo drepanocítico</v>
          </cell>
        </row>
        <row r="1772">
          <cell r="A1772" t="str">
            <v>D57.8</v>
          </cell>
          <cell r="B1772" t="str">
            <v>Otros trastornos falciformes</v>
          </cell>
        </row>
        <row r="1773">
          <cell r="A1773" t="str">
            <v>D58</v>
          </cell>
          <cell r="B1773" t="str">
            <v>Otras anemias hemolíticas hereditarias</v>
          </cell>
        </row>
        <row r="1774">
          <cell r="A1774" t="str">
            <v>D58.0</v>
          </cell>
          <cell r="B1774" t="str">
            <v>Esferocitosis hereditaria</v>
          </cell>
        </row>
        <row r="1775">
          <cell r="A1775" t="str">
            <v>D58.1</v>
          </cell>
          <cell r="B1775" t="str">
            <v>Eliptocitosis hereditaria</v>
          </cell>
        </row>
        <row r="1776">
          <cell r="A1776" t="str">
            <v>D58.2</v>
          </cell>
          <cell r="B1776" t="str">
            <v>Otras hemoglobinopatías</v>
          </cell>
        </row>
        <row r="1777">
          <cell r="A1777" t="str">
            <v>D58.8</v>
          </cell>
          <cell r="B1777" t="str">
            <v>Otras anemias hemolíticas hereditarias especificadas</v>
          </cell>
        </row>
        <row r="1778">
          <cell r="A1778" t="str">
            <v>D58.9</v>
          </cell>
          <cell r="B1778" t="str">
            <v>Anemia hemolítica hereditaria, sin otra especificación</v>
          </cell>
        </row>
        <row r="1779">
          <cell r="A1779" t="str">
            <v>D59</v>
          </cell>
          <cell r="B1779" t="str">
            <v>Anemia hemolítica adquirida</v>
          </cell>
        </row>
        <row r="1780">
          <cell r="A1780" t="str">
            <v>D59.0</v>
          </cell>
          <cell r="B1780" t="str">
            <v>Anemia hemolítica autoinmune inducida por drogas</v>
          </cell>
        </row>
        <row r="1781">
          <cell r="A1781" t="str">
            <v>D59.1</v>
          </cell>
          <cell r="B1781" t="str">
            <v>Otras anemias hemolíticas autoinmunes</v>
          </cell>
        </row>
        <row r="1782">
          <cell r="A1782" t="str">
            <v>D59.2</v>
          </cell>
          <cell r="B1782" t="str">
            <v>Anemia hemolítica no autoinmune inducida por drogas</v>
          </cell>
        </row>
        <row r="1783">
          <cell r="A1783" t="str">
            <v>D59.3</v>
          </cell>
          <cell r="B1783" t="str">
            <v>Síndrome hemolítico-urémico</v>
          </cell>
        </row>
        <row r="1784">
          <cell r="A1784" t="str">
            <v>D59.4</v>
          </cell>
          <cell r="B1784" t="str">
            <v>Otras anemias hemolíticas no autoinmunes</v>
          </cell>
        </row>
        <row r="1785">
          <cell r="A1785" t="str">
            <v>D59.5</v>
          </cell>
          <cell r="B1785" t="str">
            <v>Hemoglobinuria paroxística nocturna [Marchiafava-Micheli]</v>
          </cell>
        </row>
        <row r="1786">
          <cell r="A1786" t="str">
            <v>D59.6</v>
          </cell>
          <cell r="B1786" t="str">
            <v>Hemoglobinuria debida a hemólisis por otras causas externas</v>
          </cell>
        </row>
        <row r="1787">
          <cell r="A1787" t="str">
            <v>D59.8</v>
          </cell>
          <cell r="B1787" t="str">
            <v>Otras anemias hemolíticas adquiridas</v>
          </cell>
        </row>
        <row r="1788">
          <cell r="A1788" t="str">
            <v>D59.9</v>
          </cell>
          <cell r="B1788" t="str">
            <v>Anemia hemolítica adquirida, sin otra especificación</v>
          </cell>
        </row>
        <row r="1789">
          <cell r="A1789" t="str">
            <v>D60</v>
          </cell>
          <cell r="B1789" t="str">
            <v>Aplasia adquirida, exclusiva de la serie roja [eritroblastopenia]</v>
          </cell>
        </row>
        <row r="1790">
          <cell r="A1790" t="str">
            <v>D60.0</v>
          </cell>
          <cell r="B1790" t="str">
            <v>Aplasia crónica adquirida, exclusiva de la serie roja</v>
          </cell>
        </row>
        <row r="1791">
          <cell r="A1791" t="str">
            <v>D60.1</v>
          </cell>
          <cell r="B1791" t="str">
            <v>Aplasia transitoria adquirida, exclusiva de la serie roja</v>
          </cell>
        </row>
        <row r="1792">
          <cell r="A1792" t="str">
            <v>D60.8</v>
          </cell>
          <cell r="B1792" t="str">
            <v>Otras aplasias adquiridas, exclusivas de la serie roja</v>
          </cell>
        </row>
        <row r="1793">
          <cell r="A1793" t="str">
            <v>D60.9</v>
          </cell>
          <cell r="B1793" t="str">
            <v>Aplasia adquirida, exclusiva de la serie roja, no especificada</v>
          </cell>
        </row>
        <row r="1794">
          <cell r="A1794" t="str">
            <v>D61</v>
          </cell>
          <cell r="B1794" t="str">
            <v>Otras anemias aplásticas</v>
          </cell>
        </row>
        <row r="1795">
          <cell r="A1795" t="str">
            <v>D61.0</v>
          </cell>
          <cell r="B1795" t="str">
            <v>Anemia aplástica constitucional</v>
          </cell>
        </row>
        <row r="1796">
          <cell r="A1796" t="str">
            <v>D61.1</v>
          </cell>
          <cell r="B1796" t="str">
            <v>Anemia aplástica inducida por drogas</v>
          </cell>
        </row>
        <row r="1797">
          <cell r="A1797" t="str">
            <v>D61.2</v>
          </cell>
          <cell r="B1797" t="str">
            <v>Anemia aplástica debida a otros agentes externos</v>
          </cell>
        </row>
        <row r="1798">
          <cell r="A1798" t="str">
            <v>D61.3</v>
          </cell>
          <cell r="B1798" t="str">
            <v>Anemia aplástica idiopática</v>
          </cell>
        </row>
        <row r="1799">
          <cell r="A1799" t="str">
            <v>D61.8</v>
          </cell>
          <cell r="B1799" t="str">
            <v>Otras anemias aplásticas especificadas</v>
          </cell>
        </row>
        <row r="1800">
          <cell r="A1800" t="str">
            <v>D61.9</v>
          </cell>
          <cell r="B1800" t="str">
            <v>Anemia aplástica, sin otra especificación</v>
          </cell>
        </row>
        <row r="1801">
          <cell r="A1801" t="str">
            <v>D62.X</v>
          </cell>
          <cell r="B1801" t="str">
            <v>Anemia posthemorrágica aguda</v>
          </cell>
        </row>
        <row r="1802">
          <cell r="A1802" t="str">
            <v>D63*</v>
          </cell>
          <cell r="B1802" t="str">
            <v>Anemia en enfermedades crónicas clasificadas en otra parte</v>
          </cell>
        </row>
        <row r="1803">
          <cell r="A1803" t="str">
            <v>D63.0*</v>
          </cell>
          <cell r="B1803" t="str">
            <v>Anemia en enfermedad neoplásica (C00-D48+)</v>
          </cell>
        </row>
        <row r="1804">
          <cell r="A1804" t="str">
            <v>D63.8*</v>
          </cell>
          <cell r="B1804" t="str">
            <v>Anemia en otras enfermedades crónicas clasificadas en otra parte</v>
          </cell>
        </row>
        <row r="1805">
          <cell r="A1805" t="str">
            <v>D64</v>
          </cell>
          <cell r="B1805" t="str">
            <v>Otras anemias</v>
          </cell>
        </row>
        <row r="1806">
          <cell r="A1806" t="str">
            <v>D64.0</v>
          </cell>
          <cell r="B1806" t="str">
            <v>Anemia sideroblástica hereditaria</v>
          </cell>
        </row>
        <row r="1807">
          <cell r="A1807" t="str">
            <v>D64.1</v>
          </cell>
          <cell r="B1807" t="str">
            <v>Anemia sideroblástica secundaria a otra enfermedad</v>
          </cell>
        </row>
        <row r="1808">
          <cell r="A1808" t="str">
            <v>D64.2</v>
          </cell>
          <cell r="B1808" t="str">
            <v>Anemia sideroblástica secundaria, debida a drogas y toxinas</v>
          </cell>
        </row>
        <row r="1809">
          <cell r="A1809" t="str">
            <v>D64.3</v>
          </cell>
          <cell r="B1809" t="str">
            <v>Otras anemias sideroblásticas</v>
          </cell>
        </row>
        <row r="1810">
          <cell r="A1810" t="str">
            <v>D64.4</v>
          </cell>
          <cell r="B1810" t="str">
            <v>Anemia diseritropoyética congénita</v>
          </cell>
        </row>
        <row r="1811">
          <cell r="A1811" t="str">
            <v>D64.8</v>
          </cell>
          <cell r="B1811" t="str">
            <v>Otras anemias especificadas</v>
          </cell>
        </row>
        <row r="1812">
          <cell r="A1812" t="str">
            <v>D64.9</v>
          </cell>
          <cell r="B1812" t="str">
            <v>Anemia de tipo no especificado</v>
          </cell>
        </row>
        <row r="1813">
          <cell r="A1813" t="str">
            <v>D65.X</v>
          </cell>
          <cell r="B1813" t="str">
            <v>Coagulación intravascular diseminada [síndrome de desfibrinación]</v>
          </cell>
        </row>
        <row r="1814">
          <cell r="A1814" t="str">
            <v>D66.X</v>
          </cell>
          <cell r="B1814" t="str">
            <v>Deficiencia hereditaria del factor VIII</v>
          </cell>
        </row>
        <row r="1815">
          <cell r="A1815" t="str">
            <v>D67.X</v>
          </cell>
          <cell r="B1815" t="str">
            <v>Deficiencia hereditaria del factor IX</v>
          </cell>
        </row>
        <row r="1816">
          <cell r="A1816" t="str">
            <v>D68</v>
          </cell>
          <cell r="B1816" t="str">
            <v>Otros defectos de la coagulación</v>
          </cell>
        </row>
        <row r="1817">
          <cell r="A1817" t="str">
            <v>D68.0</v>
          </cell>
          <cell r="B1817" t="str">
            <v>Enfermedad de von Willebrand</v>
          </cell>
        </row>
        <row r="1818">
          <cell r="A1818" t="str">
            <v>D68.1</v>
          </cell>
          <cell r="B1818" t="str">
            <v>Deficiencia hereditaria del factor XI</v>
          </cell>
        </row>
        <row r="1819">
          <cell r="A1819" t="str">
            <v>D68.2</v>
          </cell>
          <cell r="B1819" t="str">
            <v>Deficiencia hereditaria de otros factores de la coagulación</v>
          </cell>
        </row>
        <row r="1820">
          <cell r="A1820" t="str">
            <v>D68.3</v>
          </cell>
          <cell r="B1820" t="str">
            <v>Trastorno hemorrágico debido a anticoagulantes circulantes</v>
          </cell>
        </row>
        <row r="1821">
          <cell r="A1821" t="str">
            <v>D68.4</v>
          </cell>
          <cell r="B1821" t="str">
            <v>Deficiencia adquirida de factores de la coagulación</v>
          </cell>
        </row>
        <row r="1822">
          <cell r="A1822" t="str">
            <v>D68.8</v>
          </cell>
          <cell r="B1822" t="str">
            <v>Otros defectos especificados de la coagulación</v>
          </cell>
        </row>
        <row r="1823">
          <cell r="A1823" t="str">
            <v>D68.9</v>
          </cell>
          <cell r="B1823" t="str">
            <v>Defecto de la coagulación, no especificado</v>
          </cell>
        </row>
        <row r="1824">
          <cell r="A1824" t="str">
            <v>D69</v>
          </cell>
          <cell r="B1824" t="str">
            <v>Púrpura y otras afecciones hemorrágicas</v>
          </cell>
        </row>
        <row r="1825">
          <cell r="A1825" t="str">
            <v>D69.0</v>
          </cell>
          <cell r="B1825" t="str">
            <v>Púrpura alérgica</v>
          </cell>
        </row>
        <row r="1826">
          <cell r="A1826" t="str">
            <v>D69.1</v>
          </cell>
          <cell r="B1826" t="str">
            <v>Defectos cualitativos de las plaquetas</v>
          </cell>
        </row>
        <row r="1827">
          <cell r="A1827" t="str">
            <v>D69.2</v>
          </cell>
          <cell r="B1827" t="str">
            <v>Otras púrpuras no trombocitopénicas</v>
          </cell>
        </row>
        <row r="1828">
          <cell r="A1828" t="str">
            <v>D69.3</v>
          </cell>
          <cell r="B1828" t="str">
            <v>Púpura trombocitopénica idiopática</v>
          </cell>
        </row>
        <row r="1829">
          <cell r="A1829" t="str">
            <v>D69.4</v>
          </cell>
          <cell r="B1829" t="str">
            <v>Otras trombocitopenias primarias</v>
          </cell>
        </row>
        <row r="1830">
          <cell r="A1830" t="str">
            <v>D69.5</v>
          </cell>
          <cell r="B1830" t="str">
            <v>Tombocitopenia secundaria</v>
          </cell>
        </row>
        <row r="1831">
          <cell r="A1831" t="str">
            <v>D69.6</v>
          </cell>
          <cell r="B1831" t="str">
            <v>Trombocitopenia no especificada</v>
          </cell>
        </row>
        <row r="1832">
          <cell r="A1832" t="str">
            <v>D69.8</v>
          </cell>
          <cell r="B1832" t="str">
            <v>Otras afecciones hemorrágicas especificadas</v>
          </cell>
        </row>
        <row r="1833">
          <cell r="A1833" t="str">
            <v>D69.9</v>
          </cell>
          <cell r="B1833" t="str">
            <v>Afección hemorrágica, no especificada</v>
          </cell>
        </row>
        <row r="1834">
          <cell r="A1834" t="str">
            <v>D70.X</v>
          </cell>
          <cell r="B1834" t="str">
            <v>Agranulocitosis</v>
          </cell>
        </row>
        <row r="1835">
          <cell r="A1835" t="str">
            <v>D71.X</v>
          </cell>
          <cell r="B1835" t="str">
            <v>Trastornos funcionales de los polimorfonucleares neutrófilos</v>
          </cell>
        </row>
        <row r="1836">
          <cell r="A1836" t="str">
            <v>D72</v>
          </cell>
          <cell r="B1836" t="str">
            <v>Otros trastornos de los leucocitos</v>
          </cell>
        </row>
        <row r="1837">
          <cell r="A1837" t="str">
            <v>D72.0</v>
          </cell>
          <cell r="B1837" t="str">
            <v>Anomalías genéticas de los leucocitos</v>
          </cell>
        </row>
        <row r="1838">
          <cell r="A1838" t="str">
            <v>D72.1</v>
          </cell>
          <cell r="B1838" t="str">
            <v>Eosinofilia</v>
          </cell>
        </row>
        <row r="1839">
          <cell r="A1839" t="str">
            <v>D72.8</v>
          </cell>
          <cell r="B1839" t="str">
            <v>Otros trastornos especificados de los leucocitos</v>
          </cell>
        </row>
        <row r="1840">
          <cell r="A1840" t="str">
            <v>D72.9</v>
          </cell>
          <cell r="B1840" t="str">
            <v>Trastorno de los leucocitos, no especificado</v>
          </cell>
        </row>
        <row r="1841">
          <cell r="A1841" t="str">
            <v>D73</v>
          </cell>
          <cell r="B1841" t="str">
            <v>Enfermedades del bazo</v>
          </cell>
        </row>
        <row r="1842">
          <cell r="A1842" t="str">
            <v>D73.0</v>
          </cell>
          <cell r="B1842" t="str">
            <v>Hipoesplenismo</v>
          </cell>
        </row>
        <row r="1843">
          <cell r="A1843" t="str">
            <v>D73.1</v>
          </cell>
          <cell r="B1843" t="str">
            <v>Hiperesplenismo</v>
          </cell>
        </row>
        <row r="1844">
          <cell r="A1844" t="str">
            <v>D73.2</v>
          </cell>
          <cell r="B1844" t="str">
            <v>Esplenomegalia congestiva crónica</v>
          </cell>
        </row>
        <row r="1845">
          <cell r="A1845" t="str">
            <v>D73.3</v>
          </cell>
          <cell r="B1845" t="str">
            <v>Absceso del bazo</v>
          </cell>
        </row>
        <row r="1846">
          <cell r="A1846" t="str">
            <v>D73.4</v>
          </cell>
          <cell r="B1846" t="str">
            <v>Quiste del bazo</v>
          </cell>
        </row>
        <row r="1847">
          <cell r="A1847" t="str">
            <v>D73.5</v>
          </cell>
          <cell r="B1847" t="str">
            <v>Infarto del bazo</v>
          </cell>
        </row>
        <row r="1848">
          <cell r="A1848" t="str">
            <v>D73.8</v>
          </cell>
          <cell r="B1848" t="str">
            <v>Otras enfermedades del bazo</v>
          </cell>
        </row>
        <row r="1849">
          <cell r="A1849" t="str">
            <v>D73.9</v>
          </cell>
          <cell r="B1849" t="str">
            <v>Enfermedad del bazo, no especificada</v>
          </cell>
        </row>
        <row r="1850">
          <cell r="A1850" t="str">
            <v>D74</v>
          </cell>
          <cell r="B1850" t="str">
            <v>Metahemoglobinemia</v>
          </cell>
        </row>
        <row r="1851">
          <cell r="A1851" t="str">
            <v>D74.0</v>
          </cell>
          <cell r="B1851" t="str">
            <v>Metahemoglobinemia congénita</v>
          </cell>
        </row>
        <row r="1852">
          <cell r="A1852" t="str">
            <v>D74.8</v>
          </cell>
          <cell r="B1852" t="str">
            <v>Otras metahemoglobinemias</v>
          </cell>
        </row>
        <row r="1853">
          <cell r="A1853" t="str">
            <v>D74.9</v>
          </cell>
          <cell r="B1853" t="str">
            <v>Metahemoglobinemia, no especificada</v>
          </cell>
        </row>
        <row r="1854">
          <cell r="A1854" t="str">
            <v>D75</v>
          </cell>
          <cell r="B1854" t="str">
            <v>Otras enfermedades de la sangre y de los órganos hematopoyéticos</v>
          </cell>
        </row>
        <row r="1855">
          <cell r="A1855" t="str">
            <v>D75.0</v>
          </cell>
          <cell r="B1855" t="str">
            <v>Eritrocitosis familiar</v>
          </cell>
        </row>
        <row r="1856">
          <cell r="A1856" t="str">
            <v>D75.1</v>
          </cell>
          <cell r="B1856" t="str">
            <v>Policitemia secundaria</v>
          </cell>
        </row>
        <row r="1857">
          <cell r="A1857" t="str">
            <v>D75.2</v>
          </cell>
          <cell r="B1857" t="str">
            <v>Trombocitosis esencial</v>
          </cell>
        </row>
        <row r="1858">
          <cell r="A1858" t="str">
            <v>D75.8</v>
          </cell>
          <cell r="B1858" t="str">
            <v>Otras enfermedades especificadas de la sangre y de los órganos hematopoyéticos</v>
          </cell>
        </row>
        <row r="1859">
          <cell r="A1859" t="str">
            <v>D75.9</v>
          </cell>
          <cell r="B1859" t="str">
            <v>Enfermedad de la sangre y de los órganos hematopoyéticos, no especificada</v>
          </cell>
        </row>
        <row r="1860">
          <cell r="A1860" t="str">
            <v>D76</v>
          </cell>
          <cell r="B1860" t="str">
            <v>Ciertas enfermedades que afectan al tejido linforreticular y al sistema reticuloendotelial</v>
          </cell>
        </row>
        <row r="1861">
          <cell r="A1861" t="str">
            <v>D76.0</v>
          </cell>
          <cell r="B1861" t="str">
            <v>Histiocitosis de las células de Langerhans, no clasificada en otra parte</v>
          </cell>
        </row>
        <row r="1862">
          <cell r="A1862" t="str">
            <v>D76.1</v>
          </cell>
          <cell r="B1862" t="str">
            <v>Linfohistiocitosis hemofagocítica</v>
          </cell>
        </row>
        <row r="1863">
          <cell r="A1863" t="str">
            <v>D76.2</v>
          </cell>
          <cell r="B1863" t="str">
            <v>Síndrome hemofagocítico asociado a infección</v>
          </cell>
        </row>
        <row r="1864">
          <cell r="A1864" t="str">
            <v>D76.3</v>
          </cell>
          <cell r="B1864" t="str">
            <v>Otros síndromes histiocíticos</v>
          </cell>
        </row>
        <row r="1865">
          <cell r="A1865" t="str">
            <v>D77.X*</v>
          </cell>
          <cell r="B1865" t="str">
            <v>Otros trastornos de la sangre y de los órganos hematopoyéticos en enfermedades clasificadas en otra parte</v>
          </cell>
        </row>
        <row r="1866">
          <cell r="A1866" t="str">
            <v>D80</v>
          </cell>
          <cell r="B1866" t="str">
            <v>Inmunodeficiencia con predominio de defectos de los anticuerpos</v>
          </cell>
        </row>
        <row r="1867">
          <cell r="A1867" t="str">
            <v>D80.0</v>
          </cell>
          <cell r="B1867" t="str">
            <v>Hipogammaglobulinemia hereditaria</v>
          </cell>
        </row>
        <row r="1868">
          <cell r="A1868" t="str">
            <v>D80.1</v>
          </cell>
          <cell r="B1868" t="str">
            <v>Hipogammaglobulinemia no familiar</v>
          </cell>
        </row>
        <row r="1869">
          <cell r="A1869" t="str">
            <v>D80.2</v>
          </cell>
          <cell r="B1869" t="str">
            <v>Deficiencia selectiva de inmunoglobulina A [IgA]</v>
          </cell>
        </row>
        <row r="1870">
          <cell r="A1870" t="str">
            <v>D80.3</v>
          </cell>
          <cell r="B1870" t="str">
            <v>Deficiencia selectiva de subclases de la inmunoglobulina G [IgG]</v>
          </cell>
        </row>
        <row r="1871">
          <cell r="A1871" t="str">
            <v>D80.4</v>
          </cell>
          <cell r="B1871" t="str">
            <v>Deficiencia selectiva de inmunoglobulina M [IgM]</v>
          </cell>
        </row>
        <row r="1872">
          <cell r="A1872" t="str">
            <v>D80.5</v>
          </cell>
          <cell r="B1872" t="str">
            <v>Inmunodeficiencia con incremento de inmunoglobulina M [IgM]</v>
          </cell>
        </row>
        <row r="1873">
          <cell r="A1873" t="str">
            <v>D80.6</v>
          </cell>
          <cell r="B1873" t="str">
            <v>Deficiencia de anticuerpos con inmunoglobulinas casi normales o con hiperinmunoglobulinemia</v>
          </cell>
        </row>
        <row r="1874">
          <cell r="A1874" t="str">
            <v>D80.7</v>
          </cell>
          <cell r="B1874" t="str">
            <v>Hipogammaglobulinemia transitoria de la infancia</v>
          </cell>
        </row>
        <row r="1875">
          <cell r="A1875" t="str">
            <v>D80.8</v>
          </cell>
          <cell r="B1875" t="str">
            <v>Otras inmunodeficiencias con predominio de defectos de los anticuerpos</v>
          </cell>
        </row>
        <row r="1876">
          <cell r="A1876" t="str">
            <v>D80.9</v>
          </cell>
          <cell r="B1876" t="str">
            <v>Inmunodeficiencia con predominio de defectos de los anticuerpos, no especificada</v>
          </cell>
        </row>
        <row r="1877">
          <cell r="A1877" t="str">
            <v>D81</v>
          </cell>
          <cell r="B1877" t="str">
            <v>Inmunodeficiencias combinadas</v>
          </cell>
        </row>
        <row r="1878">
          <cell r="A1878" t="str">
            <v>D81.0</v>
          </cell>
          <cell r="B1878" t="str">
            <v>Inmunodeficiencia combinada severa [IDCS] con disgenesia reticular</v>
          </cell>
        </row>
        <row r="1879">
          <cell r="A1879" t="str">
            <v>D81.1</v>
          </cell>
          <cell r="B1879" t="str">
            <v>Inmunodeficiencia combinada severa [IDCS] con linfocitopenia T y B</v>
          </cell>
        </row>
        <row r="1880">
          <cell r="A1880" t="str">
            <v>D81.2</v>
          </cell>
          <cell r="B1880" t="str">
            <v>Inmunodeficiencia combinada severa [IDCS] con cifra baja o normal de linfocitos B</v>
          </cell>
        </row>
        <row r="1881">
          <cell r="A1881" t="str">
            <v>D81.3</v>
          </cell>
          <cell r="B1881" t="str">
            <v>Deficiencia de la adenosina deaminasa [ADA]</v>
          </cell>
        </row>
        <row r="1882">
          <cell r="A1882" t="str">
            <v>D81.4</v>
          </cell>
          <cell r="B1882" t="str">
            <v>Síndrome de Nezelof</v>
          </cell>
        </row>
        <row r="1883">
          <cell r="A1883" t="str">
            <v>D81.5</v>
          </cell>
          <cell r="B1883" t="str">
            <v>Deficiencia de la fosforilasa purinonucleósida [FPN]</v>
          </cell>
        </row>
        <row r="1884">
          <cell r="A1884" t="str">
            <v>D81.6</v>
          </cell>
          <cell r="B1884" t="str">
            <v>Deficiencia de la clase I del complejo de histocompatibilidad mayor</v>
          </cell>
        </row>
        <row r="1885">
          <cell r="A1885" t="str">
            <v>D81.7</v>
          </cell>
          <cell r="B1885" t="str">
            <v>Deficiencia de la clase II del complejo de histocompatibilidad mayor</v>
          </cell>
        </row>
        <row r="1886">
          <cell r="A1886" t="str">
            <v>D81.8</v>
          </cell>
          <cell r="B1886" t="str">
            <v>Otras inmunodeficiencias combinadas</v>
          </cell>
        </row>
        <row r="1887">
          <cell r="A1887" t="str">
            <v>D81.9</v>
          </cell>
          <cell r="B1887" t="str">
            <v>Inmunodeficiencia combinada, no especificada</v>
          </cell>
        </row>
        <row r="1888">
          <cell r="A1888" t="str">
            <v>D82</v>
          </cell>
          <cell r="B1888" t="str">
            <v>Inmunodeficiencia asociada con otros defectos mayores</v>
          </cell>
        </row>
        <row r="1889">
          <cell r="A1889" t="str">
            <v>D82.0</v>
          </cell>
          <cell r="B1889" t="str">
            <v>Síndrome de Wiskott-Aldrich</v>
          </cell>
        </row>
        <row r="1890">
          <cell r="A1890" t="str">
            <v>D82.1</v>
          </cell>
          <cell r="B1890" t="str">
            <v>Síndrome de Di George</v>
          </cell>
        </row>
        <row r="1891">
          <cell r="A1891" t="str">
            <v>D82.2</v>
          </cell>
          <cell r="B1891" t="str">
            <v>Inmunodeficiencia con enanismo micromélico [miembros cortos]</v>
          </cell>
        </row>
        <row r="1892">
          <cell r="A1892" t="str">
            <v>D82.3</v>
          </cell>
          <cell r="B1892" t="str">
            <v>Inmunodeficiencia consecutiva a respuesta defectuosa hereditaria contra el virus de Epstein-Barr</v>
          </cell>
        </row>
        <row r="1893">
          <cell r="A1893" t="str">
            <v>D82.4</v>
          </cell>
          <cell r="B1893" t="str">
            <v>Síndrome de hiperinmunoglobulina E [IgE]</v>
          </cell>
        </row>
        <row r="1894">
          <cell r="A1894" t="str">
            <v>D82.8</v>
          </cell>
          <cell r="B1894" t="str">
            <v>Inmunodeficiencia asociada con otros defectos mayores especificados</v>
          </cell>
        </row>
        <row r="1895">
          <cell r="A1895" t="str">
            <v>D82.9</v>
          </cell>
          <cell r="B1895" t="str">
            <v>Inmunodeficiencia asociada con defectos mayores no especificados</v>
          </cell>
        </row>
        <row r="1896">
          <cell r="A1896" t="str">
            <v>D83</v>
          </cell>
          <cell r="B1896" t="str">
            <v>Inmunodeficiencia variable común</v>
          </cell>
        </row>
        <row r="1897">
          <cell r="A1897" t="str">
            <v>D83.0</v>
          </cell>
          <cell r="B1897" t="str">
            <v>Inmunodeficiencia variable común con predominio de anormalidades en el número y la función de los linfocitos B</v>
          </cell>
        </row>
        <row r="1898">
          <cell r="A1898" t="str">
            <v>D83.1</v>
          </cell>
          <cell r="B1898" t="str">
            <v>Inmunodeficiencia variable común con predominio de trastornos inmunorreguladores de los linfocitos T</v>
          </cell>
        </row>
        <row r="1899">
          <cell r="A1899" t="str">
            <v>D83.2</v>
          </cell>
          <cell r="B1899" t="str">
            <v>Inmunodeficiencia variable común con autoanticuerpos anti-B o anti-T</v>
          </cell>
        </row>
        <row r="1900">
          <cell r="A1900" t="str">
            <v>D83.8</v>
          </cell>
          <cell r="B1900" t="str">
            <v>Otras inmunodeficiencias variables comunes</v>
          </cell>
        </row>
        <row r="1901">
          <cell r="A1901" t="str">
            <v>D83.9</v>
          </cell>
          <cell r="B1901" t="str">
            <v>Inmunodeficiencia variable común, no especificada</v>
          </cell>
        </row>
        <row r="1902">
          <cell r="A1902" t="str">
            <v>D84</v>
          </cell>
          <cell r="B1902" t="str">
            <v>Otras inmunodeficiencias</v>
          </cell>
        </row>
        <row r="1903">
          <cell r="A1903" t="str">
            <v>D84.0</v>
          </cell>
          <cell r="B1903" t="str">
            <v>Defecto de la función del antígeno-1 del linfocito [LFA-1]</v>
          </cell>
        </row>
        <row r="1904">
          <cell r="A1904" t="str">
            <v>D84.1</v>
          </cell>
          <cell r="B1904" t="str">
            <v>Defecto del sistema del complemento</v>
          </cell>
        </row>
        <row r="1905">
          <cell r="A1905" t="str">
            <v>D84.8</v>
          </cell>
          <cell r="B1905" t="str">
            <v>Otras inmunodeficiencias especificadas</v>
          </cell>
        </row>
        <row r="1906">
          <cell r="A1906" t="str">
            <v>D84.9</v>
          </cell>
          <cell r="B1906" t="str">
            <v>Inmunodeficiencia, no especificada</v>
          </cell>
        </row>
        <row r="1907">
          <cell r="A1907" t="str">
            <v>D86</v>
          </cell>
          <cell r="B1907" t="str">
            <v>Sarcoidosis</v>
          </cell>
        </row>
        <row r="1908">
          <cell r="A1908" t="str">
            <v>D86.0</v>
          </cell>
          <cell r="B1908" t="str">
            <v>Sarcoidosis del pulmón</v>
          </cell>
        </row>
        <row r="1909">
          <cell r="A1909" t="str">
            <v>D86.1</v>
          </cell>
          <cell r="B1909" t="str">
            <v>Sarcoidosis de los ganglios linfáticos</v>
          </cell>
        </row>
        <row r="1910">
          <cell r="A1910" t="str">
            <v>D86.2</v>
          </cell>
          <cell r="B1910" t="str">
            <v>Sarcoidosis del pulmón y de los ganglios linfáticos</v>
          </cell>
        </row>
        <row r="1911">
          <cell r="A1911" t="str">
            <v>D86.3</v>
          </cell>
          <cell r="B1911" t="str">
            <v>Sarcoidosis de la piel</v>
          </cell>
        </row>
        <row r="1912">
          <cell r="A1912" t="str">
            <v>D86.8</v>
          </cell>
          <cell r="B1912" t="str">
            <v>Sarcoidosis de otros sitios especificados o de sitios combinados</v>
          </cell>
        </row>
        <row r="1913">
          <cell r="A1913" t="str">
            <v>D86.9</v>
          </cell>
          <cell r="B1913" t="str">
            <v>Sarcoidosis de sitio no especificado</v>
          </cell>
        </row>
        <row r="1914">
          <cell r="A1914" t="str">
            <v>D89</v>
          </cell>
          <cell r="B1914" t="str">
            <v>Otros trastornos que afectan el mecanismo de la inmunidad, no clasificados en otra parte</v>
          </cell>
        </row>
        <row r="1915">
          <cell r="A1915" t="str">
            <v>D89.0</v>
          </cell>
          <cell r="B1915" t="str">
            <v>Hipergammaglobulinemia policlonal</v>
          </cell>
        </row>
        <row r="1916">
          <cell r="A1916" t="str">
            <v>D89.1</v>
          </cell>
          <cell r="B1916" t="str">
            <v>Crioglobulinemia</v>
          </cell>
        </row>
        <row r="1917">
          <cell r="A1917" t="str">
            <v>D89.2</v>
          </cell>
          <cell r="B1917" t="str">
            <v>Hipergammaglobulinemia, no especificada</v>
          </cell>
        </row>
        <row r="1918">
          <cell r="A1918" t="str">
            <v>D89.8</v>
          </cell>
          <cell r="B1918" t="str">
            <v>Otros trastornos especificados que afectan el mecanismo de la inmunidad, no clasificados en otra parte</v>
          </cell>
        </row>
        <row r="1919">
          <cell r="A1919" t="str">
            <v>D89.9</v>
          </cell>
          <cell r="B1919" t="str">
            <v>Trastorno que afecta al mecanismo de la inmunidad, no especificado</v>
          </cell>
        </row>
        <row r="1920">
          <cell r="A1920" t="str">
            <v>E</v>
          </cell>
          <cell r="B1920" t="str">
            <v>Transtornos Endocrinológicos y del Metabolismo</v>
          </cell>
        </row>
        <row r="1921">
          <cell r="A1921" t="str">
            <v>E00</v>
          </cell>
          <cell r="B1921" t="str">
            <v>Síndrome congénito de deficiencia de yodo</v>
          </cell>
        </row>
        <row r="1922">
          <cell r="A1922" t="str">
            <v>E00.0</v>
          </cell>
          <cell r="B1922" t="str">
            <v>Síndrome congénito de deficiencia de yodo, tipo neurológico</v>
          </cell>
        </row>
        <row r="1923">
          <cell r="A1923" t="str">
            <v>E00.1</v>
          </cell>
          <cell r="B1923" t="str">
            <v>Síndrome de deficiencia congénita de yodo, tipo mixedematoso</v>
          </cell>
        </row>
        <row r="1924">
          <cell r="A1924" t="str">
            <v>E00.2</v>
          </cell>
          <cell r="B1924" t="str">
            <v>Síndrome congénito de deficiencia de yodo, tipo mixto</v>
          </cell>
        </row>
        <row r="1925">
          <cell r="A1925" t="str">
            <v>E00.9</v>
          </cell>
          <cell r="B1925" t="str">
            <v>Síndrome congénito de deficiencia de yodo, no especificado</v>
          </cell>
        </row>
        <row r="1926">
          <cell r="A1926" t="str">
            <v>E01</v>
          </cell>
          <cell r="B1926" t="str">
            <v>Trastornos tiroideos vinculados a deficiencia de yodo y afecciones relacionadas</v>
          </cell>
        </row>
        <row r="1927">
          <cell r="A1927" t="str">
            <v>E01.0</v>
          </cell>
          <cell r="B1927" t="str">
            <v>Bocio difuso (endémico) relacionado con deficiencia de yodo</v>
          </cell>
        </row>
        <row r="1928">
          <cell r="A1928" t="str">
            <v>E01.1</v>
          </cell>
          <cell r="B1928" t="str">
            <v>Bocio multinodular (endémico) relacionado con deficiencia de yodo</v>
          </cell>
        </row>
        <row r="1929">
          <cell r="A1929" t="str">
            <v>E01.2</v>
          </cell>
          <cell r="B1929" t="str">
            <v>Bocio (endémico) relacionado con deficiencia de yodo, no especificado</v>
          </cell>
        </row>
        <row r="1930">
          <cell r="A1930" t="str">
            <v>E01.8</v>
          </cell>
          <cell r="B1930" t="str">
            <v>Otros trastornos de la tiroides relacionados con deficiencia de yodo y afecciones similares</v>
          </cell>
        </row>
        <row r="1931">
          <cell r="A1931" t="str">
            <v>E02.X</v>
          </cell>
          <cell r="B1931" t="str">
            <v>Hipotiroidismo subclínico por deficiencia de yodo</v>
          </cell>
        </row>
        <row r="1932">
          <cell r="A1932" t="str">
            <v>E03</v>
          </cell>
          <cell r="B1932" t="str">
            <v>Otro hipotiroidismo</v>
          </cell>
        </row>
        <row r="1933">
          <cell r="A1933" t="str">
            <v>E03.0</v>
          </cell>
          <cell r="B1933" t="str">
            <v>Hipotiroidismo congénito con bocio difuso</v>
          </cell>
        </row>
        <row r="1934">
          <cell r="A1934" t="str">
            <v>E03.1</v>
          </cell>
          <cell r="B1934" t="str">
            <v>Hipotiroidismo congénito sin bocio</v>
          </cell>
        </row>
        <row r="1935">
          <cell r="A1935" t="str">
            <v>E03.2</v>
          </cell>
          <cell r="B1935" t="str">
            <v>Hipotiroidismo debido a medicamentos y a otras sustancias exógenas</v>
          </cell>
        </row>
        <row r="1936">
          <cell r="A1936" t="str">
            <v>E03.3</v>
          </cell>
          <cell r="B1936" t="str">
            <v>Hipotiroidismo postinfeccioso</v>
          </cell>
        </row>
        <row r="1937">
          <cell r="A1937" t="str">
            <v>E03.4</v>
          </cell>
          <cell r="B1937" t="str">
            <v>Atrofia de tiroides (adquirida)</v>
          </cell>
        </row>
        <row r="1938">
          <cell r="A1938" t="str">
            <v>E03.5</v>
          </cell>
          <cell r="B1938" t="str">
            <v>Coma mixedematoso</v>
          </cell>
        </row>
        <row r="1939">
          <cell r="A1939" t="str">
            <v>E03.8</v>
          </cell>
          <cell r="B1939" t="str">
            <v>Otros hipotiroidismos especificados</v>
          </cell>
        </row>
        <row r="1940">
          <cell r="A1940" t="str">
            <v>E03.9</v>
          </cell>
          <cell r="B1940" t="str">
            <v>Hipotiroidismo, no especificado</v>
          </cell>
        </row>
        <row r="1941">
          <cell r="A1941" t="str">
            <v>E04</v>
          </cell>
          <cell r="B1941" t="str">
            <v>Otro bocio no tóxico</v>
          </cell>
        </row>
        <row r="1942">
          <cell r="A1942" t="str">
            <v>E04.0</v>
          </cell>
          <cell r="B1942" t="str">
            <v>Bocio difuso no tóxico</v>
          </cell>
        </row>
        <row r="1943">
          <cell r="A1943" t="str">
            <v>E04.1</v>
          </cell>
          <cell r="B1943" t="str">
            <v>Nódulo tiroideo solitario no tóxico</v>
          </cell>
        </row>
        <row r="1944">
          <cell r="A1944" t="str">
            <v>E04.2</v>
          </cell>
          <cell r="B1944" t="str">
            <v>Bocio multinodular no tóxico</v>
          </cell>
        </row>
        <row r="1945">
          <cell r="A1945" t="str">
            <v>E04.8</v>
          </cell>
          <cell r="B1945" t="str">
            <v>Otros bocios no tóxicos especificados</v>
          </cell>
        </row>
        <row r="1946">
          <cell r="A1946" t="str">
            <v>E04.9</v>
          </cell>
          <cell r="B1946" t="str">
            <v>Bocio no tóxico, no especificado</v>
          </cell>
        </row>
        <row r="1947">
          <cell r="A1947" t="str">
            <v>E05</v>
          </cell>
          <cell r="B1947" t="str">
            <v>Tirotoxicosis [hipertiroidismo]</v>
          </cell>
        </row>
        <row r="1948">
          <cell r="A1948" t="str">
            <v>E05.0</v>
          </cell>
          <cell r="B1948" t="str">
            <v>Tirotoxicosis con bocio difuso</v>
          </cell>
        </row>
        <row r="1949">
          <cell r="A1949" t="str">
            <v>E05.1</v>
          </cell>
          <cell r="B1949" t="str">
            <v>Tirotoxicosis con nódulo solitario tiroideo tóxico</v>
          </cell>
        </row>
        <row r="1950">
          <cell r="A1950" t="str">
            <v>E05.2</v>
          </cell>
          <cell r="B1950" t="str">
            <v>Tirotoxicosis con bocio multinodular tóxico</v>
          </cell>
        </row>
        <row r="1951">
          <cell r="A1951" t="str">
            <v>E05.3</v>
          </cell>
          <cell r="B1951" t="str">
            <v>Tirotoxicosis por tejido tiroideo ectópico</v>
          </cell>
        </row>
        <row r="1952">
          <cell r="A1952" t="str">
            <v>E05.4</v>
          </cell>
          <cell r="B1952" t="str">
            <v>Tirotoxicosis facticia</v>
          </cell>
        </row>
        <row r="1953">
          <cell r="A1953" t="str">
            <v>E05.5</v>
          </cell>
          <cell r="B1953" t="str">
            <v>Crisis o tormenta tirotóxica</v>
          </cell>
        </row>
        <row r="1954">
          <cell r="A1954" t="str">
            <v>E05.8</v>
          </cell>
          <cell r="B1954" t="str">
            <v>Otras tirotoxicosis</v>
          </cell>
        </row>
        <row r="1955">
          <cell r="A1955" t="str">
            <v>E05.9</v>
          </cell>
          <cell r="B1955" t="str">
            <v>Tirotoxicosis, no especificada</v>
          </cell>
        </row>
        <row r="1956">
          <cell r="A1956" t="str">
            <v>E06</v>
          </cell>
          <cell r="B1956" t="str">
            <v>Tiroiditis</v>
          </cell>
        </row>
        <row r="1957">
          <cell r="A1957" t="str">
            <v>E06.0</v>
          </cell>
          <cell r="B1957" t="str">
            <v>Tiroiditis aguda</v>
          </cell>
        </row>
        <row r="1958">
          <cell r="A1958" t="str">
            <v>E06.1</v>
          </cell>
          <cell r="B1958" t="str">
            <v>Tiroiditis subaguda</v>
          </cell>
        </row>
        <row r="1959">
          <cell r="A1959" t="str">
            <v>E06.2</v>
          </cell>
          <cell r="B1959" t="str">
            <v>Tiroiditis crónica con tirotoxicosis transitoria</v>
          </cell>
        </row>
        <row r="1960">
          <cell r="A1960" t="str">
            <v>E06.3</v>
          </cell>
          <cell r="B1960" t="str">
            <v>Tiroiditis autoinmune</v>
          </cell>
        </row>
        <row r="1961">
          <cell r="A1961" t="str">
            <v>E06.4</v>
          </cell>
          <cell r="B1961" t="str">
            <v>Tiroiditis inducida por drogas</v>
          </cell>
        </row>
        <row r="1962">
          <cell r="A1962" t="str">
            <v>E06.5</v>
          </cell>
          <cell r="B1962" t="str">
            <v>Otras tiroiditis crónicas</v>
          </cell>
        </row>
        <row r="1963">
          <cell r="A1963" t="str">
            <v>E06.9</v>
          </cell>
          <cell r="B1963" t="str">
            <v>Tiroiditis, no especificada</v>
          </cell>
        </row>
        <row r="1964">
          <cell r="A1964" t="str">
            <v>E07</v>
          </cell>
          <cell r="B1964" t="str">
            <v>Otros trastornos tiroideos</v>
          </cell>
        </row>
        <row r="1965">
          <cell r="A1965" t="str">
            <v>E07.0</v>
          </cell>
          <cell r="B1965" t="str">
            <v>Hipersecreción de calcitonina</v>
          </cell>
        </row>
        <row r="1966">
          <cell r="A1966" t="str">
            <v>E07.1</v>
          </cell>
          <cell r="B1966" t="str">
            <v>Bocio dishormogenético</v>
          </cell>
        </row>
        <row r="1967">
          <cell r="A1967" t="str">
            <v>E07.8</v>
          </cell>
          <cell r="B1967" t="str">
            <v>Otros trastornos especificados de la glándula tiroides</v>
          </cell>
        </row>
        <row r="1968">
          <cell r="A1968" t="str">
            <v>E07.9</v>
          </cell>
          <cell r="B1968" t="str">
            <v>Trastorno de la glándula tiroides, no especificado</v>
          </cell>
        </row>
        <row r="1969">
          <cell r="A1969" t="str">
            <v>E10</v>
          </cell>
          <cell r="B1969" t="str">
            <v>Diabetes mellitus insulinodependiente</v>
          </cell>
        </row>
        <row r="1970">
          <cell r="A1970" t="str">
            <v>E10.0</v>
          </cell>
          <cell r="B1970" t="str">
            <v>Diabetes mellitus insulinodependiente, con coma</v>
          </cell>
        </row>
        <row r="1971">
          <cell r="A1971" t="str">
            <v>E10.1</v>
          </cell>
          <cell r="B1971" t="str">
            <v>Diabetes mellitus insulinodependiente, con cetoacidosis</v>
          </cell>
        </row>
        <row r="1972">
          <cell r="A1972" t="str">
            <v>E10.2</v>
          </cell>
          <cell r="B1972" t="str">
            <v>Diabetes mellitus insulinodependiente, con complicaciones renales</v>
          </cell>
        </row>
        <row r="1973">
          <cell r="A1973" t="str">
            <v>E10.3</v>
          </cell>
          <cell r="B1973" t="str">
            <v>Diabetes mellitus insulinodependiente, con complicaciones oftálmicas</v>
          </cell>
        </row>
        <row r="1974">
          <cell r="A1974" t="str">
            <v>E10.4</v>
          </cell>
          <cell r="B1974" t="str">
            <v>Diabetes mellitus insulinodependiente, con complicaciones neurológicas</v>
          </cell>
        </row>
        <row r="1975">
          <cell r="A1975" t="str">
            <v>E10.5</v>
          </cell>
          <cell r="B1975" t="str">
            <v>Diabetes mellitus insulinodependiente, con complicaciones circulatorias periféricas</v>
          </cell>
        </row>
        <row r="1976">
          <cell r="A1976" t="str">
            <v>E10.6</v>
          </cell>
          <cell r="B1976" t="str">
            <v>Diabetes mellitus insulinodependiente, con otras complicaciones especificadas</v>
          </cell>
        </row>
        <row r="1977">
          <cell r="A1977" t="str">
            <v>E10.7</v>
          </cell>
          <cell r="B1977" t="str">
            <v>Diabetes mellitus insulinodependiente, con complicaciones múltiples</v>
          </cell>
        </row>
        <row r="1978">
          <cell r="A1978" t="str">
            <v>E10.8</v>
          </cell>
          <cell r="B1978" t="str">
            <v>Diabetes mellitus insulinodependiente, con complicaciones no especificadas</v>
          </cell>
        </row>
        <row r="1979">
          <cell r="A1979" t="str">
            <v>E10.9</v>
          </cell>
          <cell r="B1979" t="str">
            <v>Diabetes mellitus insulinodependiente, sin mención de complicación</v>
          </cell>
        </row>
        <row r="1980">
          <cell r="A1980" t="str">
            <v>E11</v>
          </cell>
          <cell r="B1980" t="str">
            <v>Diabetes mellitus no insulinodependiente</v>
          </cell>
        </row>
        <row r="1981">
          <cell r="A1981" t="str">
            <v>E11.0</v>
          </cell>
          <cell r="B1981" t="str">
            <v>Diabetes mellitus insulinodependiente, con coma</v>
          </cell>
        </row>
        <row r="1982">
          <cell r="A1982" t="str">
            <v>E11.1</v>
          </cell>
          <cell r="B1982" t="str">
            <v>Diabetes mellitus no insulinodependiente, con cetoacidosis</v>
          </cell>
        </row>
        <row r="1983">
          <cell r="A1983" t="str">
            <v>E11.2</v>
          </cell>
          <cell r="B1983" t="str">
            <v>Diabetes mellitus no insulinodependiente, con complicaciones renales</v>
          </cell>
        </row>
        <row r="1984">
          <cell r="A1984" t="str">
            <v>E11.3</v>
          </cell>
          <cell r="B1984" t="str">
            <v>Diabetes mellitus no insulinodependiente, con complicaciones oftálmicas</v>
          </cell>
        </row>
        <row r="1985">
          <cell r="A1985" t="str">
            <v>E11.4</v>
          </cell>
          <cell r="B1985" t="str">
            <v>Diabetes mellitus no insulinodependiente, con complicaciones neurológicas</v>
          </cell>
        </row>
        <row r="1986">
          <cell r="A1986" t="str">
            <v>E11.5</v>
          </cell>
          <cell r="B1986" t="str">
            <v>Diabetes mellitus no insulinodependiente, con complicaciones circulatorias periféricas</v>
          </cell>
        </row>
        <row r="1987">
          <cell r="A1987" t="str">
            <v>E11.6</v>
          </cell>
          <cell r="B1987" t="str">
            <v>Diabetes mellitus no insulinodependiente, con otras complicaciones especificadas</v>
          </cell>
        </row>
        <row r="1988">
          <cell r="A1988" t="str">
            <v>E11.7</v>
          </cell>
          <cell r="B1988" t="str">
            <v>Diabetes mellitus no insulinodependiente, con complicaciones múltiples</v>
          </cell>
        </row>
        <row r="1989">
          <cell r="A1989" t="str">
            <v>E11.8</v>
          </cell>
          <cell r="B1989" t="str">
            <v>Diabetes mellitus no insulinodependiente, con complicaciones no especificadas</v>
          </cell>
        </row>
        <row r="1990">
          <cell r="A1990" t="str">
            <v>E11.9</v>
          </cell>
          <cell r="B1990" t="str">
            <v>Diabetes mellitus no insulinodependiente, sin mención de complicación</v>
          </cell>
        </row>
        <row r="1991">
          <cell r="A1991" t="str">
            <v>E12</v>
          </cell>
          <cell r="B1991" t="str">
            <v>Diabetes mellitus asociada con desnutrición</v>
          </cell>
        </row>
        <row r="1992">
          <cell r="A1992" t="str">
            <v>E12.0</v>
          </cell>
          <cell r="B1992" t="str">
            <v>Diabetes mellitus asociada con desnutrición, con coma</v>
          </cell>
        </row>
        <row r="1993">
          <cell r="A1993" t="str">
            <v>E12.1</v>
          </cell>
          <cell r="B1993" t="str">
            <v>Diabetes mellitus asociada con desnutrición, con cetoacidosis</v>
          </cell>
        </row>
        <row r="1994">
          <cell r="A1994" t="str">
            <v>E12.2</v>
          </cell>
          <cell r="B1994" t="str">
            <v>Diabetes mellitus asociada con desnutrición, con complicaciones renales</v>
          </cell>
        </row>
        <row r="1995">
          <cell r="A1995" t="str">
            <v>E12.3</v>
          </cell>
          <cell r="B1995" t="str">
            <v>Diabetes mellitus asociada con desnutrición, con complicaciones oftálmicas</v>
          </cell>
        </row>
        <row r="1996">
          <cell r="A1996" t="str">
            <v>E12.4</v>
          </cell>
          <cell r="B1996" t="str">
            <v>Diabetes mellitus asociada con desnutrición, con complicaciones neurológicas</v>
          </cell>
        </row>
        <row r="1997">
          <cell r="A1997" t="str">
            <v>E12.5</v>
          </cell>
          <cell r="B1997" t="str">
            <v>Diabetes mellitus asociada con desnutrición, con complicaciones circulatorias periféricas</v>
          </cell>
        </row>
        <row r="1998">
          <cell r="A1998" t="str">
            <v>E12.6</v>
          </cell>
          <cell r="B1998" t="str">
            <v>Diabetes mellitus asociada con desnutrición, con otras complicaciones especificadas</v>
          </cell>
        </row>
        <row r="1999">
          <cell r="A1999" t="str">
            <v>E12.7</v>
          </cell>
          <cell r="B1999" t="str">
            <v>Diabetes mellitus asociada con desnutrición, con complicaciones múltiples</v>
          </cell>
        </row>
        <row r="2000">
          <cell r="A2000" t="str">
            <v>E12.8</v>
          </cell>
          <cell r="B2000" t="str">
            <v>Diabetes mellitus asociada con desnutrición, con complicaciones no especificadas</v>
          </cell>
        </row>
        <row r="2001">
          <cell r="A2001" t="str">
            <v>E12.9</v>
          </cell>
          <cell r="B2001" t="str">
            <v>Diabetes mellitus asociada con desnutrición, sin mención de complicación</v>
          </cell>
        </row>
        <row r="2002">
          <cell r="A2002" t="str">
            <v>E13</v>
          </cell>
          <cell r="B2002" t="str">
            <v>Otras diabetes mellitus especificadas</v>
          </cell>
        </row>
        <row r="2003">
          <cell r="A2003" t="str">
            <v>E13.0</v>
          </cell>
          <cell r="B2003" t="str">
            <v>Diabetes mellitus especificada, con coma</v>
          </cell>
        </row>
        <row r="2004">
          <cell r="A2004" t="str">
            <v>E13.1</v>
          </cell>
          <cell r="B2004" t="str">
            <v>Diabetes mellitus especificada, con cetoacidosis</v>
          </cell>
        </row>
        <row r="2005">
          <cell r="A2005" t="str">
            <v>E13.2</v>
          </cell>
          <cell r="B2005" t="str">
            <v>Diabetes mellitus especificada, con complicaciones renales</v>
          </cell>
        </row>
        <row r="2006">
          <cell r="A2006" t="str">
            <v>E13.3</v>
          </cell>
          <cell r="B2006" t="str">
            <v>Diabetes mellitus especificada, con complicaciones oftálmicas</v>
          </cell>
        </row>
        <row r="2007">
          <cell r="A2007" t="str">
            <v>E13.4</v>
          </cell>
          <cell r="B2007" t="str">
            <v>Diabetes mellitus especificada, con complicaciones neurológicas</v>
          </cell>
        </row>
        <row r="2008">
          <cell r="A2008" t="str">
            <v>E13.5</v>
          </cell>
          <cell r="B2008" t="str">
            <v>Diabetes mellitus especificada, con complicaciones circulatorias periféricas</v>
          </cell>
        </row>
        <row r="2009">
          <cell r="A2009" t="str">
            <v>E13.6</v>
          </cell>
          <cell r="B2009" t="str">
            <v>Diabetes mellitus especificada, con otras complicaciones especificadas</v>
          </cell>
        </row>
        <row r="2010">
          <cell r="A2010" t="str">
            <v>E13.7</v>
          </cell>
          <cell r="B2010" t="str">
            <v>Diabetes mellitus especificada, con complicaciones múltiples</v>
          </cell>
        </row>
        <row r="2011">
          <cell r="A2011" t="str">
            <v>E13.8</v>
          </cell>
          <cell r="B2011" t="str">
            <v>Diabetes mellitus especificada, con complicaciones no especificadas</v>
          </cell>
        </row>
        <row r="2012">
          <cell r="A2012" t="str">
            <v>E13.9</v>
          </cell>
          <cell r="B2012" t="str">
            <v>Diabetes mellitus especificada, sin mención de complicación</v>
          </cell>
        </row>
        <row r="2013">
          <cell r="A2013" t="str">
            <v>E14</v>
          </cell>
          <cell r="B2013" t="str">
            <v>Diabetes mellitus, no especificada</v>
          </cell>
        </row>
        <row r="2014">
          <cell r="A2014" t="str">
            <v>E14.0</v>
          </cell>
          <cell r="B2014" t="str">
            <v>Diabetes mellitus, no especificada, con coma</v>
          </cell>
        </row>
        <row r="2015">
          <cell r="A2015" t="str">
            <v>E14.1</v>
          </cell>
          <cell r="B2015" t="str">
            <v>Diabetes mellitus, no especificada, con cetoacidosis</v>
          </cell>
        </row>
        <row r="2016">
          <cell r="A2016" t="str">
            <v>E14.2</v>
          </cell>
          <cell r="B2016" t="str">
            <v>Diabetes mellitus, no especificada, con complicaciones renales</v>
          </cell>
        </row>
        <row r="2017">
          <cell r="A2017" t="str">
            <v>E14.3</v>
          </cell>
          <cell r="B2017" t="str">
            <v>Diabetes mellitus, no especificada, con complicaciones oftálmicas</v>
          </cell>
        </row>
        <row r="2018">
          <cell r="A2018" t="str">
            <v>E14.4</v>
          </cell>
          <cell r="B2018" t="str">
            <v>Diabetes mellitus, no especificada, con complicaciones neurológicas</v>
          </cell>
        </row>
        <row r="2019">
          <cell r="A2019" t="str">
            <v>E14.5</v>
          </cell>
          <cell r="B2019" t="str">
            <v>Diabetes mellitus, no especificada, con complicaciones circulatorias periféricas</v>
          </cell>
        </row>
        <row r="2020">
          <cell r="A2020" t="str">
            <v>E14.6</v>
          </cell>
          <cell r="B2020" t="str">
            <v>Diabetes mellitus, no especificada, con otras complicaciones especificadas</v>
          </cell>
        </row>
        <row r="2021">
          <cell r="A2021" t="str">
            <v>E14.7</v>
          </cell>
          <cell r="B2021" t="str">
            <v>Diabetes mellitus, no especificada, con complicaciones múltiples</v>
          </cell>
        </row>
        <row r="2022">
          <cell r="A2022" t="str">
            <v>E14.8</v>
          </cell>
          <cell r="B2022" t="str">
            <v>Diabetes mellitus, no especificada, con complicaciones no especificadas</v>
          </cell>
        </row>
        <row r="2023">
          <cell r="A2023" t="str">
            <v>E14.9</v>
          </cell>
          <cell r="B2023" t="str">
            <v>Diabetes mellitus, no especificada, sin mención de complicación</v>
          </cell>
        </row>
        <row r="2024">
          <cell r="A2024" t="str">
            <v>E15.X</v>
          </cell>
          <cell r="B2024" t="str">
            <v>Coma hipoglicémico no diabético</v>
          </cell>
        </row>
        <row r="2025">
          <cell r="A2025" t="str">
            <v>E16</v>
          </cell>
          <cell r="B2025" t="str">
            <v>Otros trastornos de la secreción interna del páncreas</v>
          </cell>
        </row>
        <row r="2026">
          <cell r="A2026" t="str">
            <v>E16.0</v>
          </cell>
          <cell r="B2026" t="str">
            <v>Hipoglicemia sin coma, inducida por drogas</v>
          </cell>
        </row>
        <row r="2027">
          <cell r="A2027" t="str">
            <v>E16.1</v>
          </cell>
          <cell r="B2027" t="str">
            <v>Otras hipoglicemias</v>
          </cell>
        </row>
        <row r="2028">
          <cell r="A2028" t="str">
            <v>E16.2</v>
          </cell>
          <cell r="B2028" t="str">
            <v>Hipoglicemia, no especificada</v>
          </cell>
        </row>
        <row r="2029">
          <cell r="A2029" t="str">
            <v>E16.3</v>
          </cell>
          <cell r="B2029" t="str">
            <v>Secreción exagerada del glucagón</v>
          </cell>
        </row>
        <row r="2030">
          <cell r="A2030" t="str">
            <v>E16.8</v>
          </cell>
          <cell r="B2030" t="str">
            <v>Otros trastornos especificados de la secreción interna del páncreas</v>
          </cell>
        </row>
        <row r="2031">
          <cell r="A2031" t="str">
            <v>E16.9</v>
          </cell>
          <cell r="B2031" t="str">
            <v>Trastornos de la secreción interna del páncreas, sin otra especificación</v>
          </cell>
        </row>
        <row r="2032">
          <cell r="A2032" t="str">
            <v>E20</v>
          </cell>
          <cell r="B2032" t="str">
            <v>Hipoparatiroidismo</v>
          </cell>
        </row>
        <row r="2033">
          <cell r="A2033" t="str">
            <v>E20.0</v>
          </cell>
          <cell r="B2033" t="str">
            <v>Hipoparatiroidismo idiopático</v>
          </cell>
        </row>
        <row r="2034">
          <cell r="A2034" t="str">
            <v>E20.1</v>
          </cell>
          <cell r="B2034" t="str">
            <v>Pseudohipoparatiroidismo</v>
          </cell>
        </row>
        <row r="2035">
          <cell r="A2035" t="str">
            <v>E20.8</v>
          </cell>
          <cell r="B2035" t="str">
            <v>Otros tipos de hipoparatiroidismo</v>
          </cell>
        </row>
        <row r="2036">
          <cell r="A2036" t="str">
            <v>E20.9</v>
          </cell>
          <cell r="B2036" t="str">
            <v>Hipoparatiroidismo, no especificado</v>
          </cell>
        </row>
        <row r="2037">
          <cell r="A2037" t="str">
            <v>E21</v>
          </cell>
          <cell r="B2037" t="str">
            <v>Hiperparatiroidismo y otros trastornos de la glándula paratiroides</v>
          </cell>
        </row>
        <row r="2038">
          <cell r="A2038" t="str">
            <v>E21.0</v>
          </cell>
          <cell r="B2038" t="str">
            <v>Hiperparatiroidismo primario</v>
          </cell>
        </row>
        <row r="2039">
          <cell r="A2039" t="str">
            <v>E21.1</v>
          </cell>
          <cell r="B2039" t="str">
            <v>Hiperparatiroidismo secundario no clasificado en otra parte</v>
          </cell>
        </row>
        <row r="2040">
          <cell r="A2040" t="str">
            <v>E21.2</v>
          </cell>
          <cell r="B2040" t="str">
            <v>Etros tipos de hiperparatiroidismo</v>
          </cell>
        </row>
        <row r="2041">
          <cell r="A2041" t="str">
            <v>E21.3</v>
          </cell>
          <cell r="B2041" t="str">
            <v>Hiperparatiroidismo, sin otra especificación</v>
          </cell>
        </row>
        <row r="2042">
          <cell r="A2042" t="str">
            <v>E21.4</v>
          </cell>
          <cell r="B2042" t="str">
            <v>Otros trastornos especificados de la glándula paratiroides</v>
          </cell>
        </row>
        <row r="2043">
          <cell r="A2043" t="str">
            <v>E21.5</v>
          </cell>
          <cell r="B2043" t="str">
            <v>Trastorno de la glándula paratiroides, no especificado</v>
          </cell>
        </row>
        <row r="2044">
          <cell r="A2044" t="str">
            <v>E22</v>
          </cell>
          <cell r="B2044" t="str">
            <v>Hiperfunción de la glándula hipófisis</v>
          </cell>
        </row>
        <row r="2045">
          <cell r="A2045" t="str">
            <v>E22.0</v>
          </cell>
          <cell r="B2045" t="str">
            <v>Acromegalia y gigantismo hipofisario</v>
          </cell>
        </row>
        <row r="2046">
          <cell r="A2046" t="str">
            <v>E22.1</v>
          </cell>
          <cell r="B2046" t="str">
            <v>Hiperprolactinemia</v>
          </cell>
        </row>
        <row r="2047">
          <cell r="A2047" t="str">
            <v>E22.2</v>
          </cell>
          <cell r="B2047" t="str">
            <v>Síndrome de secreción inapropiada de hormona antidiurética</v>
          </cell>
        </row>
        <row r="2048">
          <cell r="A2048" t="str">
            <v>E22.8</v>
          </cell>
          <cell r="B2048" t="str">
            <v>Otras hiperfunciones de la glándula hipófisis</v>
          </cell>
        </row>
        <row r="2049">
          <cell r="A2049" t="str">
            <v>E22.9</v>
          </cell>
          <cell r="B2049" t="str">
            <v>Hiperfunción de la glándula hipófisis, no especificada</v>
          </cell>
        </row>
        <row r="2050">
          <cell r="A2050" t="str">
            <v>E23</v>
          </cell>
          <cell r="B2050" t="str">
            <v>Hipofunción y otros trastornos de la glándula hipófisis</v>
          </cell>
        </row>
        <row r="2051">
          <cell r="A2051" t="str">
            <v>E23.0</v>
          </cell>
          <cell r="B2051" t="str">
            <v>Hipopituitarismo</v>
          </cell>
        </row>
        <row r="2052">
          <cell r="A2052" t="str">
            <v>E23.1</v>
          </cell>
          <cell r="B2052" t="str">
            <v>Hipopituitarismo inducido por drogas</v>
          </cell>
        </row>
        <row r="2053">
          <cell r="A2053" t="str">
            <v>E23.2</v>
          </cell>
          <cell r="B2053" t="str">
            <v>Diabetes insípida</v>
          </cell>
        </row>
        <row r="2054">
          <cell r="A2054" t="str">
            <v>E23.3</v>
          </cell>
          <cell r="B2054" t="str">
            <v>Disfunción hipotalámica, no clasificada en otra parte</v>
          </cell>
        </row>
        <row r="2055">
          <cell r="A2055" t="str">
            <v>E23.6</v>
          </cell>
          <cell r="B2055" t="str">
            <v>Otros trastornos de la glándula hipófisis</v>
          </cell>
        </row>
        <row r="2056">
          <cell r="A2056" t="str">
            <v>E23.7</v>
          </cell>
          <cell r="B2056" t="str">
            <v>Trastorno de la glándula hipófisis, no especificado</v>
          </cell>
        </row>
        <row r="2057">
          <cell r="A2057" t="str">
            <v>E24</v>
          </cell>
          <cell r="B2057" t="str">
            <v>Síndrome de Cushing</v>
          </cell>
        </row>
        <row r="2058">
          <cell r="A2058" t="str">
            <v>E24.0</v>
          </cell>
          <cell r="B2058" t="str">
            <v>Enfermedad de Cushing dependiente de la hipófisis</v>
          </cell>
        </row>
        <row r="2059">
          <cell r="A2059" t="str">
            <v>E24.1</v>
          </cell>
          <cell r="B2059" t="str">
            <v>Síndrome de Nelson</v>
          </cell>
        </row>
        <row r="2060">
          <cell r="A2060" t="str">
            <v>E24.2</v>
          </cell>
          <cell r="B2060" t="str">
            <v>Síndrome de Cushing inducido por drogas</v>
          </cell>
        </row>
        <row r="2061">
          <cell r="A2061" t="str">
            <v>E24.3</v>
          </cell>
          <cell r="B2061" t="str">
            <v>Síndrome de ACTH ectópico</v>
          </cell>
        </row>
        <row r="2062">
          <cell r="A2062" t="str">
            <v>E24.4</v>
          </cell>
          <cell r="B2062" t="str">
            <v>Síndrome de seudo Cushing inducido por alcohol</v>
          </cell>
        </row>
        <row r="2063">
          <cell r="A2063" t="str">
            <v>E24.8</v>
          </cell>
          <cell r="B2063" t="str">
            <v>Otros tipos de síndrome de Cushing</v>
          </cell>
        </row>
        <row r="2064">
          <cell r="A2064" t="str">
            <v>E24.9</v>
          </cell>
          <cell r="B2064" t="str">
            <v>Síndrome de Cushing, no especificado</v>
          </cell>
        </row>
        <row r="2065">
          <cell r="A2065" t="str">
            <v>E25</v>
          </cell>
          <cell r="B2065" t="str">
            <v>Trastornos adrenogenitales</v>
          </cell>
        </row>
        <row r="2066">
          <cell r="A2066" t="str">
            <v>E25.0</v>
          </cell>
          <cell r="B2066" t="str">
            <v>Trastornos adrenogenitales congénitos con deficiencia enzimática</v>
          </cell>
        </row>
        <row r="2067">
          <cell r="A2067" t="str">
            <v>E25.8</v>
          </cell>
          <cell r="B2067" t="str">
            <v>Otros trastornos adrenogenitales</v>
          </cell>
        </row>
        <row r="2068">
          <cell r="A2068" t="str">
            <v>E25.9</v>
          </cell>
          <cell r="B2068" t="str">
            <v>Trastorno adrenogenital, no especificado</v>
          </cell>
        </row>
        <row r="2069">
          <cell r="A2069" t="str">
            <v>E26</v>
          </cell>
          <cell r="B2069" t="str">
            <v>Hiperaldosteronismo</v>
          </cell>
        </row>
        <row r="2070">
          <cell r="A2070" t="str">
            <v>E26.0</v>
          </cell>
          <cell r="B2070" t="str">
            <v>Hiperaldosteronismo primario</v>
          </cell>
        </row>
        <row r="2071">
          <cell r="A2071" t="str">
            <v>E26.1</v>
          </cell>
          <cell r="B2071" t="str">
            <v>Hiperaldosteronismo secundario</v>
          </cell>
        </row>
        <row r="2072">
          <cell r="A2072" t="str">
            <v>E26.8</v>
          </cell>
          <cell r="B2072" t="str">
            <v>Otros tipos de hiperaldosteronismo</v>
          </cell>
        </row>
        <row r="2073">
          <cell r="A2073" t="str">
            <v>E26.9</v>
          </cell>
          <cell r="B2073" t="str">
            <v>Hiperaldosteronismo, no especificado</v>
          </cell>
        </row>
        <row r="2074">
          <cell r="A2074" t="str">
            <v>E27</v>
          </cell>
          <cell r="B2074" t="str">
            <v>Otros trastornos de la glándula suprarrenal</v>
          </cell>
        </row>
        <row r="2075">
          <cell r="A2075" t="str">
            <v>E27.0</v>
          </cell>
          <cell r="B2075" t="str">
            <v>Otra hiperactividad corticosuprarrenal</v>
          </cell>
        </row>
        <row r="2076">
          <cell r="A2076" t="str">
            <v>E27.1</v>
          </cell>
          <cell r="B2076" t="str">
            <v>Insuficiencia corticosuprarrenal primaria</v>
          </cell>
        </row>
        <row r="2077">
          <cell r="A2077" t="str">
            <v>E27.2</v>
          </cell>
          <cell r="B2077" t="str">
            <v>Crisis addisoniana</v>
          </cell>
        </row>
        <row r="2078">
          <cell r="A2078" t="str">
            <v>E27.3</v>
          </cell>
          <cell r="B2078" t="str">
            <v>Insuficiencia corticosuprarrenal inducida por drogas</v>
          </cell>
        </row>
        <row r="2079">
          <cell r="A2079" t="str">
            <v>E27.4</v>
          </cell>
          <cell r="B2079" t="str">
            <v>Otras insuficiencias corticosuprarrenales y las no especificadas</v>
          </cell>
        </row>
        <row r="2080">
          <cell r="A2080" t="str">
            <v>E27.5</v>
          </cell>
          <cell r="B2080" t="str">
            <v>Hiperfunción de la médula suprarrenal</v>
          </cell>
        </row>
        <row r="2081">
          <cell r="A2081" t="str">
            <v>E27.8</v>
          </cell>
          <cell r="B2081" t="str">
            <v>Otros trastornos especificados de la glándula suprarrenal</v>
          </cell>
        </row>
        <row r="2082">
          <cell r="A2082" t="str">
            <v>E27.9</v>
          </cell>
          <cell r="B2082" t="str">
            <v>Trastorno de la glándula suprarrenal, no especificado</v>
          </cell>
        </row>
        <row r="2083">
          <cell r="A2083" t="str">
            <v>E28</v>
          </cell>
          <cell r="B2083" t="str">
            <v>Disfunción ovárica</v>
          </cell>
        </row>
        <row r="2084">
          <cell r="A2084" t="str">
            <v>E28.0</v>
          </cell>
          <cell r="B2084" t="str">
            <v>Exceso de estrógenos</v>
          </cell>
        </row>
        <row r="2085">
          <cell r="A2085" t="str">
            <v>E28.1</v>
          </cell>
          <cell r="B2085" t="str">
            <v>Exceso de andrógenos</v>
          </cell>
        </row>
        <row r="2086">
          <cell r="A2086" t="str">
            <v>E28.2</v>
          </cell>
          <cell r="B2086" t="str">
            <v>Síndrome de ovario poliquístico</v>
          </cell>
        </row>
        <row r="2087">
          <cell r="A2087" t="str">
            <v>E28.3</v>
          </cell>
          <cell r="B2087" t="str">
            <v>Insuficiencia ovárica primaria</v>
          </cell>
        </row>
        <row r="2088">
          <cell r="A2088" t="str">
            <v>E28.8</v>
          </cell>
          <cell r="B2088" t="str">
            <v>Otras disfunciones ováricas</v>
          </cell>
        </row>
        <row r="2089">
          <cell r="A2089" t="str">
            <v>E28.9</v>
          </cell>
          <cell r="B2089" t="str">
            <v>Disfunción ovárica, no especificada</v>
          </cell>
        </row>
        <row r="2090">
          <cell r="A2090" t="str">
            <v>E29</v>
          </cell>
          <cell r="B2090" t="str">
            <v>Disfunción testicular</v>
          </cell>
        </row>
        <row r="2091">
          <cell r="A2091" t="str">
            <v>E29.0</v>
          </cell>
          <cell r="B2091" t="str">
            <v>Hiperfunción testicular</v>
          </cell>
        </row>
        <row r="2092">
          <cell r="A2092" t="str">
            <v>E29.1</v>
          </cell>
          <cell r="B2092" t="str">
            <v>Hipofunción testicular</v>
          </cell>
        </row>
        <row r="2093">
          <cell r="A2093" t="str">
            <v>E29.8</v>
          </cell>
          <cell r="B2093" t="str">
            <v>Otras disfunciones testiculares</v>
          </cell>
        </row>
        <row r="2094">
          <cell r="A2094" t="str">
            <v>E29.9</v>
          </cell>
          <cell r="B2094" t="str">
            <v>Disfunción testicular, no especificada</v>
          </cell>
        </row>
        <row r="2095">
          <cell r="A2095" t="str">
            <v>E30</v>
          </cell>
          <cell r="B2095" t="str">
            <v>Trastornos de la pubertad, no clasificados en otra parte</v>
          </cell>
        </row>
        <row r="2096">
          <cell r="A2096" t="str">
            <v>E30.0</v>
          </cell>
          <cell r="B2096" t="str">
            <v>Pubertad retardada</v>
          </cell>
        </row>
        <row r="2097">
          <cell r="A2097" t="str">
            <v>E30.1</v>
          </cell>
          <cell r="B2097" t="str">
            <v>Pubertad precoz</v>
          </cell>
        </row>
        <row r="2098">
          <cell r="A2098" t="str">
            <v>E30.8</v>
          </cell>
          <cell r="B2098" t="str">
            <v>Otros trastornos de la pubertad</v>
          </cell>
        </row>
        <row r="2099">
          <cell r="A2099" t="str">
            <v>E30.9</v>
          </cell>
          <cell r="B2099" t="str">
            <v>Trastorno de la pubertad, no especificado</v>
          </cell>
        </row>
        <row r="2100">
          <cell r="A2100" t="str">
            <v>E31</v>
          </cell>
          <cell r="B2100" t="str">
            <v>Disfunción poliglandular</v>
          </cell>
        </row>
        <row r="2101">
          <cell r="A2101" t="str">
            <v>E31.0</v>
          </cell>
          <cell r="B2101" t="str">
            <v>Insuficiencia poliglandular autoinmune</v>
          </cell>
        </row>
        <row r="2102">
          <cell r="A2102" t="str">
            <v>E31.1</v>
          </cell>
          <cell r="B2102" t="str">
            <v>Hiperfunción poliglandular</v>
          </cell>
        </row>
        <row r="2103">
          <cell r="A2103" t="str">
            <v>E31.8</v>
          </cell>
          <cell r="B2103" t="str">
            <v>Otras disfunciones poliglandulares</v>
          </cell>
        </row>
        <row r="2104">
          <cell r="A2104" t="str">
            <v>E31.9</v>
          </cell>
          <cell r="B2104" t="str">
            <v>Disfunción poliglandular, no especificada</v>
          </cell>
        </row>
        <row r="2105">
          <cell r="A2105" t="str">
            <v>E32</v>
          </cell>
          <cell r="B2105" t="str">
            <v>Enfermedades del timo</v>
          </cell>
        </row>
        <row r="2106">
          <cell r="A2106" t="str">
            <v>E32.0</v>
          </cell>
          <cell r="B2106" t="str">
            <v>Hiperplasia persistente del timo</v>
          </cell>
        </row>
        <row r="2107">
          <cell r="A2107" t="str">
            <v>E32.1</v>
          </cell>
          <cell r="B2107" t="str">
            <v>Absceso del timo</v>
          </cell>
        </row>
        <row r="2108">
          <cell r="A2108" t="str">
            <v>E32.8</v>
          </cell>
          <cell r="B2108" t="str">
            <v>Otras enfermedades del timo</v>
          </cell>
        </row>
        <row r="2109">
          <cell r="A2109" t="str">
            <v>E32.9</v>
          </cell>
          <cell r="B2109" t="str">
            <v>Enfermedad del timo, no especificada</v>
          </cell>
        </row>
        <row r="2110">
          <cell r="A2110" t="str">
            <v>E34</v>
          </cell>
          <cell r="B2110" t="str">
            <v>Otros trastornos endocrinos</v>
          </cell>
        </row>
        <row r="2111">
          <cell r="A2111" t="str">
            <v>E34.0</v>
          </cell>
          <cell r="B2111" t="str">
            <v>Síndrome carcinoide</v>
          </cell>
        </row>
        <row r="2112">
          <cell r="A2112" t="str">
            <v>E34.1</v>
          </cell>
          <cell r="B2112" t="str">
            <v>Otras hipersecreciones de hormonas intestinales</v>
          </cell>
        </row>
        <row r="2113">
          <cell r="A2113" t="str">
            <v>E34.2</v>
          </cell>
          <cell r="B2113" t="str">
            <v>Secreción hormonal ectópica, no clasificada en otra parte</v>
          </cell>
        </row>
        <row r="2114">
          <cell r="A2114" t="str">
            <v>E34.3</v>
          </cell>
          <cell r="B2114" t="str">
            <v>Enanismo, no clasificado en otra parte</v>
          </cell>
        </row>
        <row r="2115">
          <cell r="A2115" t="str">
            <v>E34.4</v>
          </cell>
          <cell r="B2115" t="str">
            <v>Estatura alta constitucional</v>
          </cell>
        </row>
        <row r="2116">
          <cell r="A2116" t="str">
            <v>E34.5</v>
          </cell>
          <cell r="B2116" t="str">
            <v>Síndrome de resistencia androgénica</v>
          </cell>
        </row>
        <row r="2117">
          <cell r="A2117" t="str">
            <v>E34.8</v>
          </cell>
          <cell r="B2117" t="str">
            <v>Otros trastornos endocrinos especificados</v>
          </cell>
        </row>
        <row r="2118">
          <cell r="A2118" t="str">
            <v>E34.9</v>
          </cell>
          <cell r="B2118" t="str">
            <v>Trastorno endocrino, no especificado</v>
          </cell>
        </row>
        <row r="2119">
          <cell r="A2119" t="str">
            <v>E35*</v>
          </cell>
          <cell r="B2119" t="str">
            <v>Trastornos endocrinos en enfermedades clasificadas en otra parte</v>
          </cell>
        </row>
        <row r="2120">
          <cell r="A2120" t="str">
            <v>E35.0*</v>
          </cell>
          <cell r="B2120" t="str">
            <v>Trastornos de la glándula tiroides en enfermedades clasificadas en otra parte</v>
          </cell>
        </row>
        <row r="2121">
          <cell r="A2121" t="str">
            <v>E35.1*</v>
          </cell>
          <cell r="B2121" t="str">
            <v>Trastornos de las glándulas suprarrenales en enfermedades clasificadas en otra parte</v>
          </cell>
        </row>
        <row r="2122">
          <cell r="A2122" t="str">
            <v>E35.8*</v>
          </cell>
          <cell r="B2122" t="str">
            <v>Trastornos de otras glándulas endocrinas en enfermedades clasificadas en otra parte</v>
          </cell>
        </row>
        <row r="2123">
          <cell r="A2123" t="str">
            <v>E40.X</v>
          </cell>
          <cell r="B2123" t="str">
            <v>Kwashiorkor</v>
          </cell>
        </row>
        <row r="2124">
          <cell r="A2124" t="str">
            <v>E41.X</v>
          </cell>
          <cell r="B2124" t="str">
            <v>Marasmo nutricional</v>
          </cell>
        </row>
        <row r="2125">
          <cell r="A2125" t="str">
            <v>E42.X</v>
          </cell>
          <cell r="B2125" t="str">
            <v>Kwashiorkor marasmático</v>
          </cell>
        </row>
        <row r="2126">
          <cell r="A2126" t="str">
            <v>E43.X</v>
          </cell>
          <cell r="B2126" t="str">
            <v>Desnutrición proteicocalórica severa, no especificada</v>
          </cell>
        </row>
        <row r="2127">
          <cell r="A2127" t="str">
            <v>E44</v>
          </cell>
          <cell r="B2127" t="str">
            <v>Desnutrición proteicocalórica de grado moderado y leve</v>
          </cell>
        </row>
        <row r="2128">
          <cell r="A2128" t="str">
            <v>E44.0</v>
          </cell>
          <cell r="B2128" t="str">
            <v>Desnutrición proteicocalórica moderada</v>
          </cell>
        </row>
        <row r="2129">
          <cell r="A2129" t="str">
            <v>E44.1</v>
          </cell>
          <cell r="B2129" t="str">
            <v>Desnutrición proteicocalórica leve</v>
          </cell>
        </row>
        <row r="2130">
          <cell r="A2130" t="str">
            <v>E45.X</v>
          </cell>
          <cell r="B2130" t="str">
            <v>Retardo del desarrollo debido a desnutrición proteicocalórica</v>
          </cell>
        </row>
        <row r="2131">
          <cell r="A2131" t="str">
            <v>E46.X</v>
          </cell>
          <cell r="B2131" t="str">
            <v>Desnutrición proteicocalórica, no especificada</v>
          </cell>
        </row>
        <row r="2132">
          <cell r="A2132" t="str">
            <v>E50</v>
          </cell>
          <cell r="B2132" t="str">
            <v>Deficiencia de vitamina A</v>
          </cell>
        </row>
        <row r="2133">
          <cell r="A2133" t="str">
            <v>E50.0</v>
          </cell>
          <cell r="B2133" t="str">
            <v>Deficiencia de vitamina A con xerosis conjuntival</v>
          </cell>
        </row>
        <row r="2134">
          <cell r="A2134" t="str">
            <v>E50.1</v>
          </cell>
          <cell r="B2134" t="str">
            <v>Deficiencia de vitamina A con mancha de Bitot y xerosis conjuntival</v>
          </cell>
        </row>
        <row r="2135">
          <cell r="A2135" t="str">
            <v>E50.2</v>
          </cell>
          <cell r="B2135" t="str">
            <v>Deficiencia de vitamina A con xerosis corneal</v>
          </cell>
        </row>
        <row r="2136">
          <cell r="A2136" t="str">
            <v>E50.3</v>
          </cell>
          <cell r="B2136" t="str">
            <v>Deficiencia de vitamina A con ulceración corneal y xerosis</v>
          </cell>
        </row>
        <row r="2137">
          <cell r="A2137" t="str">
            <v>E50.4</v>
          </cell>
          <cell r="B2137" t="str">
            <v>Deficiencia de vitamina A con queratomalacia</v>
          </cell>
        </row>
        <row r="2138">
          <cell r="A2138" t="str">
            <v>E50.5</v>
          </cell>
          <cell r="B2138" t="str">
            <v>Deficiencia de vitamina A con ceguera nocturna</v>
          </cell>
        </row>
        <row r="2139">
          <cell r="A2139" t="str">
            <v>E50.6</v>
          </cell>
          <cell r="B2139" t="str">
            <v>Deficiencia de vitamina A con cicatrices xeroftálmicas de la córnea</v>
          </cell>
        </row>
        <row r="2140">
          <cell r="A2140" t="str">
            <v>E50.7</v>
          </cell>
          <cell r="B2140" t="str">
            <v>Otras manifestaciones oculares de deficiencia de vitamina A</v>
          </cell>
        </row>
        <row r="2141">
          <cell r="A2141" t="str">
            <v>E50.8</v>
          </cell>
          <cell r="B2141" t="str">
            <v>Otras manifestaciones de deficiencia de vitamina A</v>
          </cell>
        </row>
        <row r="2142">
          <cell r="A2142" t="str">
            <v>E50.9</v>
          </cell>
          <cell r="B2142" t="str">
            <v>Deficiencia de vitamina A, no especificada</v>
          </cell>
        </row>
        <row r="2143">
          <cell r="A2143" t="str">
            <v>E51</v>
          </cell>
          <cell r="B2143" t="str">
            <v>Deficiencia de tiamina</v>
          </cell>
        </row>
        <row r="2144">
          <cell r="A2144" t="str">
            <v>E51.1</v>
          </cell>
          <cell r="B2144" t="str">
            <v>Beriberi</v>
          </cell>
        </row>
        <row r="2145">
          <cell r="A2145" t="str">
            <v>E51.2</v>
          </cell>
          <cell r="B2145" t="str">
            <v>Encefalopatía de Wernicke</v>
          </cell>
        </row>
        <row r="2146">
          <cell r="A2146" t="str">
            <v>E51.8</v>
          </cell>
          <cell r="B2146" t="str">
            <v>Otras manifestaciones de la deficiencia de tiamina</v>
          </cell>
        </row>
        <row r="2147">
          <cell r="A2147" t="str">
            <v>E51.9</v>
          </cell>
          <cell r="B2147" t="str">
            <v>Deficiencia de tiamina, no especificada</v>
          </cell>
        </row>
        <row r="2148">
          <cell r="A2148" t="str">
            <v>E52.X</v>
          </cell>
          <cell r="B2148" t="str">
            <v>Deficiencia de niacina [pelagra]</v>
          </cell>
        </row>
        <row r="2149">
          <cell r="A2149" t="str">
            <v>E53</v>
          </cell>
          <cell r="B2149" t="str">
            <v>Deficiencias de otras vitaminas del grupo B</v>
          </cell>
        </row>
        <row r="2150">
          <cell r="A2150" t="str">
            <v>E53.0</v>
          </cell>
          <cell r="B2150" t="str">
            <v>Deficiencia de riboflavina</v>
          </cell>
        </row>
        <row r="2151">
          <cell r="A2151" t="str">
            <v>E53.1</v>
          </cell>
          <cell r="B2151" t="str">
            <v>Deficiencia de piridoxina</v>
          </cell>
        </row>
        <row r="2152">
          <cell r="A2152" t="str">
            <v>E53.8</v>
          </cell>
          <cell r="B2152" t="str">
            <v>Deficiencia de otras vitaminas del grupo B</v>
          </cell>
        </row>
        <row r="2153">
          <cell r="A2153" t="str">
            <v>E53.9</v>
          </cell>
          <cell r="B2153" t="str">
            <v>Deficiencia de vitamina B, no especificada</v>
          </cell>
        </row>
        <row r="2154">
          <cell r="A2154" t="str">
            <v>E54.X</v>
          </cell>
          <cell r="B2154" t="str">
            <v>Deficiencia de ácido ascórbico</v>
          </cell>
        </row>
        <row r="2155">
          <cell r="A2155" t="str">
            <v>E55</v>
          </cell>
          <cell r="B2155" t="str">
            <v>Deficiencia de vitamina D</v>
          </cell>
        </row>
        <row r="2156">
          <cell r="A2156" t="str">
            <v>E55.0</v>
          </cell>
          <cell r="B2156" t="str">
            <v>Raquitismo activo</v>
          </cell>
        </row>
        <row r="2157">
          <cell r="A2157" t="str">
            <v>E55.9</v>
          </cell>
          <cell r="B2157" t="str">
            <v>Deficiencia de vitamina D, no especificada</v>
          </cell>
        </row>
        <row r="2158">
          <cell r="A2158" t="str">
            <v>E56</v>
          </cell>
          <cell r="B2158" t="str">
            <v>Otras deficiencias de vitaminas</v>
          </cell>
        </row>
        <row r="2159">
          <cell r="A2159" t="str">
            <v>E56.0</v>
          </cell>
          <cell r="B2159" t="str">
            <v>Deficiencia de vitamina E</v>
          </cell>
        </row>
        <row r="2160">
          <cell r="A2160" t="str">
            <v>E56.1</v>
          </cell>
          <cell r="B2160" t="str">
            <v>Deficiencia de vitamina K</v>
          </cell>
        </row>
        <row r="2161">
          <cell r="A2161" t="str">
            <v>E56.8</v>
          </cell>
          <cell r="B2161" t="str">
            <v>Deficiencia de otras vitaminas</v>
          </cell>
        </row>
        <row r="2162">
          <cell r="A2162" t="str">
            <v>E56.9</v>
          </cell>
          <cell r="B2162" t="str">
            <v>Deficiencia de vitamina, no especificada</v>
          </cell>
        </row>
        <row r="2163">
          <cell r="A2163" t="str">
            <v>E58.X</v>
          </cell>
          <cell r="B2163" t="str">
            <v>Deficiencia dietética de calcio</v>
          </cell>
        </row>
        <row r="2164">
          <cell r="A2164" t="str">
            <v>E59.X</v>
          </cell>
          <cell r="B2164" t="str">
            <v>Deficiencia dietética de selenio</v>
          </cell>
        </row>
        <row r="2165">
          <cell r="A2165" t="str">
            <v>E60.X</v>
          </cell>
          <cell r="B2165" t="str">
            <v>Deficiencia dietética de zinc</v>
          </cell>
        </row>
        <row r="2166">
          <cell r="A2166" t="str">
            <v>E61</v>
          </cell>
          <cell r="B2166" t="str">
            <v>Deficiencias de otros elementos nutricionales</v>
          </cell>
        </row>
        <row r="2167">
          <cell r="A2167" t="str">
            <v>E61.0</v>
          </cell>
          <cell r="B2167" t="str">
            <v>Deficiencia de cobre</v>
          </cell>
        </row>
        <row r="2168">
          <cell r="A2168" t="str">
            <v>E61.1</v>
          </cell>
          <cell r="B2168" t="str">
            <v>Deficiencia de hierro</v>
          </cell>
        </row>
        <row r="2169">
          <cell r="A2169" t="str">
            <v>E61.2</v>
          </cell>
          <cell r="B2169" t="str">
            <v>Deficiencia de magnesio</v>
          </cell>
        </row>
        <row r="2170">
          <cell r="A2170" t="str">
            <v>E61.3</v>
          </cell>
          <cell r="B2170" t="str">
            <v>Deficiencia de manganeso</v>
          </cell>
        </row>
        <row r="2171">
          <cell r="A2171" t="str">
            <v>E61.4</v>
          </cell>
          <cell r="B2171" t="str">
            <v>Deficiencia de cromo</v>
          </cell>
        </row>
        <row r="2172">
          <cell r="A2172" t="str">
            <v>E61.5</v>
          </cell>
          <cell r="B2172" t="str">
            <v>Deficiencia de molibdeno</v>
          </cell>
        </row>
        <row r="2173">
          <cell r="A2173" t="str">
            <v>E61.6</v>
          </cell>
          <cell r="B2173" t="str">
            <v>Deficiencia de vanadio</v>
          </cell>
        </row>
        <row r="2174">
          <cell r="A2174" t="str">
            <v>E61.7</v>
          </cell>
          <cell r="B2174" t="str">
            <v>Deficiencia de múltiples elementos nutricionales</v>
          </cell>
        </row>
        <row r="2175">
          <cell r="A2175" t="str">
            <v>E61.8</v>
          </cell>
          <cell r="B2175" t="str">
            <v>Deficiencia de otros elementos nutricionales especificados</v>
          </cell>
        </row>
        <row r="2176">
          <cell r="A2176" t="str">
            <v>E61.9</v>
          </cell>
          <cell r="B2176" t="str">
            <v>Deficiencia de otro elemento nutricional, no especificado</v>
          </cell>
        </row>
        <row r="2177">
          <cell r="A2177" t="str">
            <v>E63</v>
          </cell>
          <cell r="B2177" t="str">
            <v>Otras deficiencias nutricionales</v>
          </cell>
        </row>
        <row r="2178">
          <cell r="A2178" t="str">
            <v>E63.0</v>
          </cell>
          <cell r="B2178" t="str">
            <v>Deficiencia de ácidos grasos esenciales [AGE]</v>
          </cell>
        </row>
        <row r="2179">
          <cell r="A2179" t="str">
            <v>E63.1</v>
          </cell>
          <cell r="B2179" t="str">
            <v>Desequilibrio de los constituyentes en la dieta</v>
          </cell>
        </row>
        <row r="2180">
          <cell r="A2180" t="str">
            <v>E63.8</v>
          </cell>
          <cell r="B2180" t="str">
            <v>Otras deficiencias nutricionales especificadas</v>
          </cell>
        </row>
        <row r="2181">
          <cell r="A2181" t="str">
            <v>E63.9</v>
          </cell>
          <cell r="B2181" t="str">
            <v>Deficiencia nutricional, no especificada</v>
          </cell>
        </row>
        <row r="2182">
          <cell r="A2182" t="str">
            <v>E64</v>
          </cell>
          <cell r="B2182" t="str">
            <v>Secuelas de la desnutrición y de otras deficiencias nutricionales</v>
          </cell>
        </row>
        <row r="2183">
          <cell r="A2183" t="str">
            <v>E64.0</v>
          </cell>
          <cell r="B2183" t="str">
            <v>Secuelas de la desnutrición proteicocalórica</v>
          </cell>
        </row>
        <row r="2184">
          <cell r="A2184" t="str">
            <v>E64.1</v>
          </cell>
          <cell r="B2184" t="str">
            <v>Secuelas de la deficiencia de vitamina A</v>
          </cell>
        </row>
        <row r="2185">
          <cell r="A2185" t="str">
            <v>E64.2</v>
          </cell>
          <cell r="B2185" t="str">
            <v>Secuelas de la deficiencia de vitamina C</v>
          </cell>
        </row>
        <row r="2186">
          <cell r="A2186" t="str">
            <v>E64.3</v>
          </cell>
          <cell r="B2186" t="str">
            <v>Secuelas del raquitismo</v>
          </cell>
        </row>
        <row r="2187">
          <cell r="A2187" t="str">
            <v>E64.8</v>
          </cell>
          <cell r="B2187" t="str">
            <v>Secuelas de otras deficiencias nutricionales</v>
          </cell>
        </row>
        <row r="2188">
          <cell r="A2188" t="str">
            <v>E64.9</v>
          </cell>
          <cell r="B2188" t="str">
            <v>Secuelas de la deficiencia nutricional no especificada</v>
          </cell>
        </row>
        <row r="2189">
          <cell r="A2189" t="str">
            <v>E65.X</v>
          </cell>
          <cell r="B2189" t="str">
            <v>Adiposidad localizada</v>
          </cell>
        </row>
        <row r="2190">
          <cell r="A2190" t="str">
            <v>E66</v>
          </cell>
          <cell r="B2190" t="str">
            <v>Obesidad</v>
          </cell>
        </row>
        <row r="2191">
          <cell r="A2191" t="str">
            <v>E66.0</v>
          </cell>
          <cell r="B2191" t="str">
            <v>Obesidad debida a exceso de calorías</v>
          </cell>
        </row>
        <row r="2192">
          <cell r="A2192" t="str">
            <v>E66.1</v>
          </cell>
          <cell r="B2192" t="str">
            <v>Obesidad inducida por drogas</v>
          </cell>
        </row>
        <row r="2193">
          <cell r="A2193" t="str">
            <v>E66.2</v>
          </cell>
          <cell r="B2193" t="str">
            <v>Obesidad extrema con hipoventilación alveolar</v>
          </cell>
        </row>
        <row r="2194">
          <cell r="A2194" t="str">
            <v>E66.8</v>
          </cell>
          <cell r="B2194" t="str">
            <v>Otros tipos de obesidad</v>
          </cell>
        </row>
        <row r="2195">
          <cell r="A2195" t="str">
            <v>E66.9</v>
          </cell>
          <cell r="B2195" t="str">
            <v>Obesidad, no especificada</v>
          </cell>
        </row>
        <row r="2196">
          <cell r="A2196" t="str">
            <v>E67</v>
          </cell>
          <cell r="B2196" t="str">
            <v>Otros tipos de hiperalimentación</v>
          </cell>
        </row>
        <row r="2197">
          <cell r="A2197" t="str">
            <v>E67.0</v>
          </cell>
          <cell r="B2197" t="str">
            <v>Hipervitaminosis A</v>
          </cell>
        </row>
        <row r="2198">
          <cell r="A2198" t="str">
            <v>E67.1</v>
          </cell>
          <cell r="B2198" t="str">
            <v>Hipercarotinemia</v>
          </cell>
        </row>
        <row r="2199">
          <cell r="A2199" t="str">
            <v>E67.2</v>
          </cell>
          <cell r="B2199" t="str">
            <v>Síndrome de megavitamina B6</v>
          </cell>
        </row>
        <row r="2200">
          <cell r="A2200" t="str">
            <v>E67.3</v>
          </cell>
          <cell r="B2200" t="str">
            <v>Hipervitaminosis D</v>
          </cell>
        </row>
        <row r="2201">
          <cell r="A2201" t="str">
            <v>E67.8</v>
          </cell>
          <cell r="B2201" t="str">
            <v>Otros tipos de hiperalimentación especificados</v>
          </cell>
        </row>
        <row r="2202">
          <cell r="A2202" t="str">
            <v>E68.X</v>
          </cell>
          <cell r="B2202" t="str">
            <v>Secuelas de hiperalimentación</v>
          </cell>
        </row>
        <row r="2203">
          <cell r="A2203" t="str">
            <v>E70</v>
          </cell>
          <cell r="B2203" t="str">
            <v>Trastornos del metabolismo de los aminoácidos aromáticos</v>
          </cell>
        </row>
        <row r="2204">
          <cell r="A2204" t="str">
            <v>E70.0</v>
          </cell>
          <cell r="B2204" t="str">
            <v>Fenilcetonuria clásica</v>
          </cell>
        </row>
        <row r="2205">
          <cell r="A2205" t="str">
            <v>E70.1</v>
          </cell>
          <cell r="B2205" t="str">
            <v>Otras hiperfenilalaninemias</v>
          </cell>
        </row>
        <row r="2206">
          <cell r="A2206" t="str">
            <v>E70.2</v>
          </cell>
          <cell r="B2206" t="str">
            <v>Trastornos del metabolismo de la tirosina</v>
          </cell>
        </row>
        <row r="2207">
          <cell r="A2207" t="str">
            <v>E70.3</v>
          </cell>
          <cell r="B2207" t="str">
            <v>Albinismo</v>
          </cell>
        </row>
        <row r="2208">
          <cell r="A2208" t="str">
            <v>E70.8</v>
          </cell>
          <cell r="B2208" t="str">
            <v>Otros trastornos del metabolismo de los aminoácidos aromáticos</v>
          </cell>
        </row>
        <row r="2209">
          <cell r="A2209" t="str">
            <v>E70.9</v>
          </cell>
          <cell r="B2209" t="str">
            <v>Trastorno del metabolismo de los aminoácidos aromáticos, no especificado</v>
          </cell>
        </row>
        <row r="2210">
          <cell r="A2210" t="str">
            <v>E71</v>
          </cell>
          <cell r="B2210" t="str">
            <v>Trastornos del metabolismo de los aminoácidos de cadena ramificada y de los ácidos grasos</v>
          </cell>
        </row>
        <row r="2211">
          <cell r="A2211" t="str">
            <v>E71.0</v>
          </cell>
          <cell r="B2211" t="str">
            <v>Enfermedad de la orina en jarabe de arce</v>
          </cell>
        </row>
        <row r="2212">
          <cell r="A2212" t="str">
            <v>E71.1</v>
          </cell>
          <cell r="B2212" t="str">
            <v>Otros trastornos del metabolismo de los aminoácidos de cadena ramificada</v>
          </cell>
        </row>
        <row r="2213">
          <cell r="A2213" t="str">
            <v>E71.2</v>
          </cell>
          <cell r="B2213" t="str">
            <v>Otros trastornos del metabolismo de los aminoácidos de cadena ramificada, no especificados</v>
          </cell>
        </row>
        <row r="2214">
          <cell r="A2214" t="str">
            <v>E71.3</v>
          </cell>
          <cell r="B2214" t="str">
            <v>Trastornos del metabolismo de los ácidos grasos</v>
          </cell>
        </row>
        <row r="2215">
          <cell r="A2215" t="str">
            <v>E72</v>
          </cell>
          <cell r="B2215" t="str">
            <v>Otros trastornos del metabolismo de los aminoácidos</v>
          </cell>
        </row>
        <row r="2216">
          <cell r="A2216" t="str">
            <v>E72.0</v>
          </cell>
          <cell r="B2216" t="str">
            <v>Trastornos del transporte de los aminoácidos</v>
          </cell>
        </row>
        <row r="2217">
          <cell r="A2217" t="str">
            <v>E72.1</v>
          </cell>
          <cell r="B2217" t="str">
            <v>Trastornos del metabolismo de los aminoácidos azufrados</v>
          </cell>
        </row>
        <row r="2218">
          <cell r="A2218" t="str">
            <v>E72.2</v>
          </cell>
          <cell r="B2218" t="str">
            <v>Trastornos del metabolismo del ciclo de la urea</v>
          </cell>
        </row>
        <row r="2219">
          <cell r="A2219" t="str">
            <v>E72.3</v>
          </cell>
          <cell r="B2219" t="str">
            <v>Trastornos del metabolismo de la lisina y la hidroxilisina</v>
          </cell>
        </row>
        <row r="2220">
          <cell r="A2220" t="str">
            <v>E72.4</v>
          </cell>
          <cell r="B2220" t="str">
            <v>Trastornos del metabolismo de la ornitina</v>
          </cell>
        </row>
        <row r="2221">
          <cell r="A2221" t="str">
            <v>E72.5</v>
          </cell>
          <cell r="B2221" t="str">
            <v>Trastornos del metabolismo de la glicina</v>
          </cell>
        </row>
        <row r="2222">
          <cell r="A2222" t="str">
            <v>E72.8</v>
          </cell>
          <cell r="B2222" t="str">
            <v>Otros trastornos especificados del metabolismo de los aminoácidos</v>
          </cell>
        </row>
        <row r="2223">
          <cell r="A2223" t="str">
            <v>E72.9</v>
          </cell>
          <cell r="B2223" t="str">
            <v>Trastorno del metabolismo de los aminoácidos, no especificado</v>
          </cell>
        </row>
        <row r="2224">
          <cell r="A2224" t="str">
            <v>E73</v>
          </cell>
          <cell r="B2224" t="str">
            <v>Intolerancia a la lactosa</v>
          </cell>
        </row>
        <row r="2225">
          <cell r="A2225" t="str">
            <v>E73.0</v>
          </cell>
          <cell r="B2225" t="str">
            <v>Deficiencia congénita de lactasa</v>
          </cell>
        </row>
        <row r="2226">
          <cell r="A2226" t="str">
            <v>E73.1</v>
          </cell>
          <cell r="B2226" t="str">
            <v>Deficiencia secundaria de lactasa</v>
          </cell>
        </row>
        <row r="2227">
          <cell r="A2227" t="str">
            <v>E73.8</v>
          </cell>
          <cell r="B2227" t="str">
            <v>Otros tipos de intolerancia a la lactosa</v>
          </cell>
        </row>
        <row r="2228">
          <cell r="A2228" t="str">
            <v>E73.9</v>
          </cell>
          <cell r="B2228" t="str">
            <v>Intolerancia a la lactosa, no especificada</v>
          </cell>
        </row>
        <row r="2229">
          <cell r="A2229" t="str">
            <v>E74</v>
          </cell>
          <cell r="B2229" t="str">
            <v>Otros trastornos del metabolismo de los carbohidratos</v>
          </cell>
        </row>
        <row r="2230">
          <cell r="A2230" t="str">
            <v>E74.0</v>
          </cell>
          <cell r="B2230" t="str">
            <v>Enfermedad del almacenamiento de glucógeno</v>
          </cell>
        </row>
        <row r="2231">
          <cell r="A2231" t="str">
            <v>E74.1</v>
          </cell>
          <cell r="B2231" t="str">
            <v>Trastornos del metabolismo de la fructosa</v>
          </cell>
        </row>
        <row r="2232">
          <cell r="A2232" t="str">
            <v>E74.2</v>
          </cell>
          <cell r="B2232" t="str">
            <v>Trastorno del metabolismo de la galactosa</v>
          </cell>
        </row>
        <row r="2233">
          <cell r="A2233" t="str">
            <v>E74.3</v>
          </cell>
          <cell r="B2233" t="str">
            <v>Otros trastornos de la absorción intestinal de carbohidratos</v>
          </cell>
        </row>
        <row r="2234">
          <cell r="A2234" t="str">
            <v>E74.4</v>
          </cell>
          <cell r="B2234" t="str">
            <v>Trastornos del metabolismo del piruvato y de la gluconeogénesis</v>
          </cell>
        </row>
        <row r="2235">
          <cell r="A2235" t="str">
            <v>E74.8</v>
          </cell>
          <cell r="B2235" t="str">
            <v>Otros trastornos especificados del metabolismo de los carbohidratos</v>
          </cell>
        </row>
        <row r="2236">
          <cell r="A2236" t="str">
            <v>E74.9</v>
          </cell>
          <cell r="B2236" t="str">
            <v>Trastorno del metabolismo de los carbohidratos, no especificado</v>
          </cell>
        </row>
        <row r="2237">
          <cell r="A2237" t="str">
            <v>E75</v>
          </cell>
          <cell r="B2237" t="str">
            <v>Trastornos del metabolismo de los esfingolípidos y otros trastornos por almacenamiento de lípidos</v>
          </cell>
        </row>
        <row r="2238">
          <cell r="A2238" t="str">
            <v>E75.0</v>
          </cell>
          <cell r="B2238" t="str">
            <v>Gangliosidosis GM2</v>
          </cell>
        </row>
        <row r="2239">
          <cell r="A2239" t="str">
            <v>E75.1</v>
          </cell>
          <cell r="B2239" t="str">
            <v>Otras gangliosidosis</v>
          </cell>
        </row>
        <row r="2240">
          <cell r="A2240" t="str">
            <v>E75.2</v>
          </cell>
          <cell r="B2240" t="str">
            <v>Otras esfingolipidosis</v>
          </cell>
        </row>
        <row r="2241">
          <cell r="A2241" t="str">
            <v>E75.3</v>
          </cell>
          <cell r="B2241" t="str">
            <v>Esfingolipidosis, no especificada</v>
          </cell>
        </row>
        <row r="2242">
          <cell r="A2242" t="str">
            <v>E75.4</v>
          </cell>
          <cell r="B2242" t="str">
            <v>Lipofuscinosis ceroide neuronal</v>
          </cell>
        </row>
        <row r="2243">
          <cell r="A2243" t="str">
            <v>E75.5</v>
          </cell>
          <cell r="B2243" t="str">
            <v>Otros trastornos del almacenamiento de lípidos</v>
          </cell>
        </row>
        <row r="2244">
          <cell r="A2244" t="str">
            <v>E75.6</v>
          </cell>
          <cell r="B2244" t="str">
            <v>Trastorno del almacenamiento de lípidos, no especificado</v>
          </cell>
        </row>
        <row r="2245">
          <cell r="A2245" t="str">
            <v>E76</v>
          </cell>
          <cell r="B2245" t="str">
            <v>Trastornos del metabolismo de los glucosaminoglicanos</v>
          </cell>
        </row>
        <row r="2246">
          <cell r="A2246" t="str">
            <v>E76.0</v>
          </cell>
          <cell r="B2246" t="str">
            <v>Mucopolisacaridosis tipo I</v>
          </cell>
        </row>
        <row r="2247">
          <cell r="A2247" t="str">
            <v>E76.1</v>
          </cell>
          <cell r="B2247" t="str">
            <v>Mucopolisacaridosis tipo II</v>
          </cell>
        </row>
        <row r="2248">
          <cell r="A2248" t="str">
            <v>E76.2</v>
          </cell>
          <cell r="B2248" t="str">
            <v>Otras mucopolisacaridosis</v>
          </cell>
        </row>
        <row r="2249">
          <cell r="A2249" t="str">
            <v>E76.3</v>
          </cell>
          <cell r="B2249" t="str">
            <v>Mucopolisacaridosis no especificada</v>
          </cell>
        </row>
        <row r="2250">
          <cell r="A2250" t="str">
            <v>E76.8</v>
          </cell>
          <cell r="B2250" t="str">
            <v>Otros trastornos del metabolismo de los glucosaminoglicanos</v>
          </cell>
        </row>
        <row r="2251">
          <cell r="A2251" t="str">
            <v>E76.9</v>
          </cell>
          <cell r="B2251" t="str">
            <v>Trastorno del metabolismo de los glucosaminoglicanos, no especificado</v>
          </cell>
        </row>
        <row r="2252">
          <cell r="A2252" t="str">
            <v>E77</v>
          </cell>
          <cell r="B2252" t="str">
            <v>Trastornos del metabolismo de las glucoproteínas</v>
          </cell>
        </row>
        <row r="2253">
          <cell r="A2253" t="str">
            <v>E77.0</v>
          </cell>
          <cell r="B2253" t="str">
            <v>Defectos en la modificación postraslacional de enzimas lisosomales</v>
          </cell>
        </row>
        <row r="2254">
          <cell r="A2254" t="str">
            <v>E77.1</v>
          </cell>
          <cell r="B2254" t="str">
            <v>Defectos de la degradación de glucoproteínas</v>
          </cell>
        </row>
        <row r="2255">
          <cell r="A2255" t="str">
            <v>E77.8</v>
          </cell>
          <cell r="B2255" t="str">
            <v>Otros trastornos del metabolismo de las glucoproteínas</v>
          </cell>
        </row>
        <row r="2256">
          <cell r="A2256" t="str">
            <v>E77.9</v>
          </cell>
          <cell r="B2256" t="str">
            <v>Trastorno del metabolismo de las glucoproteínas, no especificado</v>
          </cell>
        </row>
        <row r="2257">
          <cell r="A2257" t="str">
            <v>E78</v>
          </cell>
          <cell r="B2257" t="str">
            <v>Trastornos del metabolismo de las lipoproteínas y otras lipidemias</v>
          </cell>
        </row>
        <row r="2258">
          <cell r="A2258" t="str">
            <v>E78.0</v>
          </cell>
          <cell r="B2258" t="str">
            <v>Hipercolesterolemia pura</v>
          </cell>
        </row>
        <row r="2259">
          <cell r="A2259" t="str">
            <v>E78.1</v>
          </cell>
          <cell r="B2259" t="str">
            <v>Hipergliceridemia pura</v>
          </cell>
        </row>
        <row r="2260">
          <cell r="A2260" t="str">
            <v>E78.2</v>
          </cell>
          <cell r="B2260" t="str">
            <v>Hiperlipidemia mixta</v>
          </cell>
        </row>
        <row r="2261">
          <cell r="A2261" t="str">
            <v>E78.3</v>
          </cell>
          <cell r="B2261" t="str">
            <v>Hiperquilomicronemia</v>
          </cell>
        </row>
        <row r="2262">
          <cell r="A2262" t="str">
            <v>E78.4</v>
          </cell>
          <cell r="B2262" t="str">
            <v>Otra hiperlipidemia</v>
          </cell>
        </row>
        <row r="2263">
          <cell r="A2263" t="str">
            <v>E78.5</v>
          </cell>
          <cell r="B2263" t="str">
            <v>Hiperlipidemia no especificada</v>
          </cell>
        </row>
        <row r="2264">
          <cell r="A2264" t="str">
            <v>E78.6</v>
          </cell>
          <cell r="B2264" t="str">
            <v>Deficiencia de lipoproteínas</v>
          </cell>
        </row>
        <row r="2265">
          <cell r="A2265" t="str">
            <v>E78.8</v>
          </cell>
          <cell r="B2265" t="str">
            <v>Otros trastornos del metabolismo de las lipoproteínas</v>
          </cell>
        </row>
        <row r="2266">
          <cell r="A2266" t="str">
            <v>E78.9</v>
          </cell>
          <cell r="B2266" t="str">
            <v>Trastorno del metabolismo de las lipoproteínas, no especificado</v>
          </cell>
        </row>
        <row r="2267">
          <cell r="A2267" t="str">
            <v>E79</v>
          </cell>
          <cell r="B2267" t="str">
            <v>Trastornos del metabolismo de las purinas y de las pirimidinas</v>
          </cell>
        </row>
        <row r="2268">
          <cell r="A2268" t="str">
            <v>E79.0</v>
          </cell>
          <cell r="B2268" t="str">
            <v>Hiperuricemia sin signos de artritis inflamatoria y enfermedad tofácea</v>
          </cell>
        </row>
        <row r="2269">
          <cell r="A2269" t="str">
            <v>E79.1</v>
          </cell>
          <cell r="B2269" t="str">
            <v>Síndrome de Lesch Nyhan</v>
          </cell>
        </row>
        <row r="2270">
          <cell r="A2270" t="str">
            <v>E79.8</v>
          </cell>
          <cell r="B2270" t="str">
            <v>Otros trastornos del metabolismo de las purinas y de las pirimidinas</v>
          </cell>
        </row>
        <row r="2271">
          <cell r="A2271" t="str">
            <v>E79.9</v>
          </cell>
          <cell r="B2271" t="str">
            <v>Trastorno del metabolismo de las purinas y de las pirimidinas, no especificado</v>
          </cell>
        </row>
        <row r="2272">
          <cell r="A2272" t="str">
            <v>E80</v>
          </cell>
          <cell r="B2272" t="str">
            <v>Trastornos del metabolismo de las porfirinas y de la bilirrubina</v>
          </cell>
        </row>
        <row r="2273">
          <cell r="A2273" t="str">
            <v>E80.0</v>
          </cell>
          <cell r="B2273" t="str">
            <v>Porfiria eritropoyética hereditaria</v>
          </cell>
        </row>
        <row r="2274">
          <cell r="A2274" t="str">
            <v>E80.1</v>
          </cell>
          <cell r="B2274" t="str">
            <v>Porfiria cutánea tardía</v>
          </cell>
        </row>
        <row r="2275">
          <cell r="A2275" t="str">
            <v>E80.2</v>
          </cell>
          <cell r="B2275" t="str">
            <v>Otras porfirias:</v>
          </cell>
        </row>
        <row r="2276">
          <cell r="A2276" t="str">
            <v>E80.3</v>
          </cell>
          <cell r="B2276" t="str">
            <v>Defectos de catalasa y peroxidasa</v>
          </cell>
        </row>
        <row r="2277">
          <cell r="A2277" t="str">
            <v>E80.4</v>
          </cell>
          <cell r="B2277" t="str">
            <v>Síndrome de Gilbert</v>
          </cell>
        </row>
        <row r="2278">
          <cell r="A2278" t="str">
            <v>E80.5</v>
          </cell>
          <cell r="B2278" t="str">
            <v>Síndrome de Crigler Najjar</v>
          </cell>
        </row>
        <row r="2279">
          <cell r="A2279" t="str">
            <v>E80.6</v>
          </cell>
          <cell r="B2279" t="str">
            <v>Otros trastornos del metabolismo de la bilirrubina</v>
          </cell>
        </row>
        <row r="2280">
          <cell r="A2280" t="str">
            <v>E80.7</v>
          </cell>
          <cell r="B2280" t="str">
            <v>Trastorno del metabolismo de la bilirrubina, no especificado</v>
          </cell>
        </row>
        <row r="2281">
          <cell r="A2281" t="str">
            <v>E83</v>
          </cell>
          <cell r="B2281" t="str">
            <v>Trastornos del metabolismo de los minerales</v>
          </cell>
        </row>
        <row r="2282">
          <cell r="A2282" t="str">
            <v>E83.0</v>
          </cell>
          <cell r="B2282" t="str">
            <v>Trastornos del metabolismo del cobre</v>
          </cell>
        </row>
        <row r="2283">
          <cell r="A2283" t="str">
            <v>E83.1</v>
          </cell>
          <cell r="B2283" t="str">
            <v>Trastornos del metabolismo del hierro</v>
          </cell>
        </row>
        <row r="2284">
          <cell r="A2284" t="str">
            <v>E83.2</v>
          </cell>
          <cell r="B2284" t="str">
            <v>Trastornos del metabolismo del zinc</v>
          </cell>
        </row>
        <row r="2285">
          <cell r="A2285" t="str">
            <v>E83.3</v>
          </cell>
          <cell r="B2285" t="str">
            <v>Trastornos del metabolismo del fósforo</v>
          </cell>
        </row>
        <row r="2286">
          <cell r="A2286" t="str">
            <v>E83.4</v>
          </cell>
          <cell r="B2286" t="str">
            <v>Trastornos del metabolismo del magnesio</v>
          </cell>
        </row>
        <row r="2287">
          <cell r="A2287" t="str">
            <v>E83.5</v>
          </cell>
          <cell r="B2287" t="str">
            <v>Trastornos del metabolismo del calcio</v>
          </cell>
        </row>
        <row r="2288">
          <cell r="A2288" t="str">
            <v>E83.8</v>
          </cell>
          <cell r="B2288" t="str">
            <v>Otros trastornos del metabolismo de los minerales</v>
          </cell>
        </row>
        <row r="2289">
          <cell r="A2289" t="str">
            <v>E83.9</v>
          </cell>
          <cell r="B2289" t="str">
            <v>Trastorno del metabolismo de los minerales, no especificado</v>
          </cell>
        </row>
        <row r="2290">
          <cell r="A2290" t="str">
            <v>E84</v>
          </cell>
          <cell r="B2290" t="str">
            <v>Fibrosis quística</v>
          </cell>
        </row>
        <row r="2291">
          <cell r="A2291" t="str">
            <v>E84.0</v>
          </cell>
          <cell r="B2291" t="str">
            <v>Fibrosis quística con manifestaciones pulmonares</v>
          </cell>
        </row>
        <row r="2292">
          <cell r="A2292" t="str">
            <v>E84.1</v>
          </cell>
          <cell r="B2292" t="str">
            <v>Fibrosis quística con manifestaciones intestinales</v>
          </cell>
        </row>
        <row r="2293">
          <cell r="A2293" t="str">
            <v>E84.8</v>
          </cell>
          <cell r="B2293" t="str">
            <v>Fibrosis quística con otras manifestaciones</v>
          </cell>
        </row>
        <row r="2294">
          <cell r="A2294" t="str">
            <v>E84.9</v>
          </cell>
          <cell r="B2294" t="str">
            <v>Fibrosis quística, sin otra especificación</v>
          </cell>
        </row>
        <row r="2295">
          <cell r="A2295" t="str">
            <v>E85</v>
          </cell>
          <cell r="B2295" t="str">
            <v>Amiloidosis</v>
          </cell>
        </row>
        <row r="2296">
          <cell r="A2296" t="str">
            <v>E85.0</v>
          </cell>
          <cell r="B2296" t="str">
            <v>Amiloidosis heredofamiliar no neuropática</v>
          </cell>
        </row>
        <row r="2297">
          <cell r="A2297" t="str">
            <v>E85.1</v>
          </cell>
          <cell r="B2297" t="str">
            <v>Amiloidosis heredofamiliar neuropática</v>
          </cell>
        </row>
        <row r="2298">
          <cell r="A2298" t="str">
            <v>E85.2</v>
          </cell>
          <cell r="B2298" t="str">
            <v>Amiloidosis heredofamiliar no especificada</v>
          </cell>
        </row>
        <row r="2299">
          <cell r="A2299" t="str">
            <v>E85.3</v>
          </cell>
          <cell r="B2299" t="str">
            <v>Amiloidosis sistémica secundaria</v>
          </cell>
        </row>
        <row r="2300">
          <cell r="A2300" t="str">
            <v>E85.4</v>
          </cell>
          <cell r="B2300" t="str">
            <v>Amiloidosis limitada a un órgano</v>
          </cell>
        </row>
        <row r="2301">
          <cell r="A2301" t="str">
            <v>E85.8</v>
          </cell>
          <cell r="B2301" t="str">
            <v>Otras amiloidosis</v>
          </cell>
        </row>
        <row r="2302">
          <cell r="A2302" t="str">
            <v>E85.9</v>
          </cell>
          <cell r="B2302" t="str">
            <v>Amiloidosis, no especificada</v>
          </cell>
        </row>
        <row r="2303">
          <cell r="A2303" t="str">
            <v>E86.X</v>
          </cell>
          <cell r="B2303" t="str">
            <v>Depleción del volumen</v>
          </cell>
        </row>
        <row r="2304">
          <cell r="A2304" t="str">
            <v>E87</v>
          </cell>
          <cell r="B2304" t="str">
            <v>Otros trastornos de los líquidos, de los electrólitos y del equilibrio ácido-básico</v>
          </cell>
        </row>
        <row r="2305">
          <cell r="A2305" t="str">
            <v>E87.0</v>
          </cell>
          <cell r="B2305" t="str">
            <v>Hiperosmolaridad e hipernatremia</v>
          </cell>
        </row>
        <row r="2306">
          <cell r="A2306" t="str">
            <v>E87.1</v>
          </cell>
          <cell r="B2306" t="str">
            <v>Hiposmolaridad e hiponatremia</v>
          </cell>
        </row>
        <row r="2307">
          <cell r="A2307" t="str">
            <v>E87.2</v>
          </cell>
          <cell r="B2307" t="str">
            <v>Acidosis</v>
          </cell>
        </row>
        <row r="2308">
          <cell r="A2308" t="str">
            <v>E87.3</v>
          </cell>
          <cell r="B2308" t="str">
            <v>Alcalosis</v>
          </cell>
        </row>
        <row r="2309">
          <cell r="A2309" t="str">
            <v>E87.4</v>
          </cell>
          <cell r="B2309" t="str">
            <v>Trastornos mixtos del balance ácido-básico</v>
          </cell>
        </row>
        <row r="2310">
          <cell r="A2310" t="str">
            <v>E87.5</v>
          </cell>
          <cell r="B2310" t="str">
            <v>Hiperpotasemia</v>
          </cell>
        </row>
        <row r="2311">
          <cell r="A2311" t="str">
            <v>E87.6</v>
          </cell>
          <cell r="B2311" t="str">
            <v>Hipopotasmia</v>
          </cell>
        </row>
        <row r="2312">
          <cell r="A2312" t="str">
            <v>E87.7</v>
          </cell>
          <cell r="B2312" t="str">
            <v>Sobrecarga de líquidos</v>
          </cell>
        </row>
        <row r="2313">
          <cell r="A2313" t="str">
            <v>E87.8</v>
          </cell>
          <cell r="B2313" t="str">
            <v>Otros trastornos del equilibrio de los electrólitos y de los líquidos, no clasificados en otra parte</v>
          </cell>
        </row>
        <row r="2314">
          <cell r="A2314" t="str">
            <v>E88</v>
          </cell>
          <cell r="B2314" t="str">
            <v>Otros trastornos metabólicos</v>
          </cell>
        </row>
        <row r="2315">
          <cell r="A2315" t="str">
            <v>E88.0</v>
          </cell>
          <cell r="B2315" t="str">
            <v>Trastornos del metabolismo de las proteínas plasmáticas, no clasificados en otra parte</v>
          </cell>
        </row>
        <row r="2316">
          <cell r="A2316" t="str">
            <v>E88.1</v>
          </cell>
          <cell r="B2316" t="str">
            <v>Lipodistrofia, no clasificada en otra parte</v>
          </cell>
        </row>
        <row r="2317">
          <cell r="A2317" t="str">
            <v>E88.2</v>
          </cell>
          <cell r="B2317" t="str">
            <v>Lipomatosis, no clasificada en otra parte</v>
          </cell>
        </row>
        <row r="2318">
          <cell r="A2318" t="str">
            <v>E88.8</v>
          </cell>
          <cell r="B2318" t="str">
            <v>Otros trastornos especificados del metabolismo</v>
          </cell>
        </row>
        <row r="2319">
          <cell r="A2319" t="str">
            <v>E88.9</v>
          </cell>
          <cell r="B2319" t="str">
            <v>Trastorno metabólico, no especificado</v>
          </cell>
        </row>
        <row r="2320">
          <cell r="A2320" t="str">
            <v>E89</v>
          </cell>
          <cell r="B2320" t="str">
            <v>Trastornos endocrinos y metabólicos consecutivos a procedimientos, no clasificados en otra parte</v>
          </cell>
        </row>
        <row r="2321">
          <cell r="A2321" t="str">
            <v>E89.0</v>
          </cell>
          <cell r="B2321" t="str">
            <v>Hipotiroidismo consecutivo a procedimientos</v>
          </cell>
        </row>
        <row r="2322">
          <cell r="A2322" t="str">
            <v>E89.1</v>
          </cell>
          <cell r="B2322" t="str">
            <v>Hipoinsulinemia consecutiva a procedimientos</v>
          </cell>
        </row>
        <row r="2323">
          <cell r="A2323" t="str">
            <v>E89.2</v>
          </cell>
          <cell r="B2323" t="str">
            <v>Hipoparatiroidismo consecutivo a procedimientos</v>
          </cell>
        </row>
        <row r="2324">
          <cell r="A2324" t="str">
            <v>E89.3</v>
          </cell>
          <cell r="B2324" t="str">
            <v>Hipopituitarismo consecutivo a procedimientos</v>
          </cell>
        </row>
        <row r="2325">
          <cell r="A2325" t="str">
            <v>E89.4</v>
          </cell>
          <cell r="B2325" t="str">
            <v>Insuficiencia ovárica consecutiva a procedimientos</v>
          </cell>
        </row>
        <row r="2326">
          <cell r="A2326" t="str">
            <v>E89.5</v>
          </cell>
          <cell r="B2326" t="str">
            <v>Hipofunción testicular consecutiva a procedimientos</v>
          </cell>
        </row>
        <row r="2327">
          <cell r="A2327" t="str">
            <v>E89.6</v>
          </cell>
          <cell r="B2327" t="str">
            <v>Hipofunción adrenocortical [médula suprarrenal] consecutiva a procedimientos</v>
          </cell>
        </row>
        <row r="2328">
          <cell r="A2328" t="str">
            <v>E89.8</v>
          </cell>
          <cell r="B2328" t="str">
            <v>Otros trastornos metabólicos y endocrinos consecutivos a procedimientos</v>
          </cell>
        </row>
        <row r="2329">
          <cell r="A2329" t="str">
            <v>E89.9</v>
          </cell>
          <cell r="B2329" t="str">
            <v>Trastorno endocrino y metabólico consecutivo a procedimientos, no especificado</v>
          </cell>
        </row>
        <row r="2330">
          <cell r="A2330" t="str">
            <v>E90.X*</v>
          </cell>
          <cell r="B2330" t="str">
            <v>Trastornos nutricionales y metabólicos en enfermedades clasificadas en otra parte</v>
          </cell>
        </row>
        <row r="2331">
          <cell r="A2331" t="str">
            <v>F</v>
          </cell>
          <cell r="B2331" t="str">
            <v>Transtornos Mentales</v>
          </cell>
        </row>
        <row r="2332">
          <cell r="A2332" t="str">
            <v>F00*</v>
          </cell>
          <cell r="B2332" t="str">
            <v>Demencia en la enfermedad de Alzheimer (G30.-+)</v>
          </cell>
        </row>
        <row r="2333">
          <cell r="A2333" t="str">
            <v>F00.0*</v>
          </cell>
          <cell r="B2333" t="str">
            <v>Demencia en la enfermedad de Alzheimer, de comienzo temprano (G30.0+)</v>
          </cell>
        </row>
        <row r="2334">
          <cell r="A2334" t="str">
            <v>F00.1*</v>
          </cell>
          <cell r="B2334" t="str">
            <v>Demencia en la enfermedad de Alzheimer, de comienzo tardío (G30.1+)</v>
          </cell>
        </row>
        <row r="2335">
          <cell r="A2335" t="str">
            <v>F00.2*</v>
          </cell>
          <cell r="B2335" t="str">
            <v>Demencia en la enfermedad de Alzheimer, atípica o de tipo mixto (G30.8+)</v>
          </cell>
        </row>
        <row r="2336">
          <cell r="A2336" t="str">
            <v>F00.9*</v>
          </cell>
          <cell r="B2336" t="str">
            <v>Demencia en la enfermedad de Alzheimer, no especificada (G30.9+)</v>
          </cell>
        </row>
        <row r="2337">
          <cell r="A2337" t="str">
            <v>F01</v>
          </cell>
          <cell r="B2337" t="str">
            <v>Demencia vascular</v>
          </cell>
        </row>
        <row r="2338">
          <cell r="A2338" t="str">
            <v>F01.0</v>
          </cell>
          <cell r="B2338" t="str">
            <v>Demencia vascular de comienzo agudo</v>
          </cell>
        </row>
        <row r="2339">
          <cell r="A2339" t="str">
            <v>F01.1</v>
          </cell>
          <cell r="B2339" t="str">
            <v>Demencia vascular por infartos múltiples</v>
          </cell>
        </row>
        <row r="2340">
          <cell r="A2340" t="str">
            <v>F01.2</v>
          </cell>
          <cell r="B2340" t="str">
            <v>Demencia vascular subcortical</v>
          </cell>
        </row>
        <row r="2341">
          <cell r="A2341" t="str">
            <v>F01.3</v>
          </cell>
          <cell r="B2341" t="str">
            <v>Demencia vascular mixta, cortical y subcortical</v>
          </cell>
        </row>
        <row r="2342">
          <cell r="A2342" t="str">
            <v>F01.8</v>
          </cell>
          <cell r="B2342" t="str">
            <v>Otras demencias vasculares</v>
          </cell>
        </row>
        <row r="2343">
          <cell r="A2343" t="str">
            <v>F01.9</v>
          </cell>
          <cell r="B2343" t="str">
            <v>Demencia vascular, no especificada</v>
          </cell>
        </row>
        <row r="2344">
          <cell r="A2344" t="str">
            <v>F02*</v>
          </cell>
          <cell r="B2344" t="str">
            <v>Demencia en otras enfermedades clasificadas en otra parte</v>
          </cell>
        </row>
        <row r="2345">
          <cell r="A2345" t="str">
            <v>F02.0*</v>
          </cell>
          <cell r="B2345" t="str">
            <v>Demencia en la enfermedad de Pick (G3l.0+)</v>
          </cell>
        </row>
        <row r="2346">
          <cell r="A2346" t="str">
            <v>F02.1*</v>
          </cell>
          <cell r="B2346" t="str">
            <v>Demencia en la enfermedad de Creutzfeldt Jakob (A81.0+)</v>
          </cell>
        </row>
        <row r="2347">
          <cell r="A2347" t="str">
            <v>F02.2*</v>
          </cell>
          <cell r="B2347" t="str">
            <v>Demencia en la enfermedad de Huntington (Gl0+)</v>
          </cell>
        </row>
        <row r="2348">
          <cell r="A2348" t="str">
            <v>F02.3*</v>
          </cell>
          <cell r="B2348" t="str">
            <v>Demencia en la enfermedad de Parkinson (G20+)</v>
          </cell>
        </row>
        <row r="2349">
          <cell r="A2349" t="str">
            <v>F02.4*</v>
          </cell>
          <cell r="B2349" t="str">
            <v>Demencia en la enfermedad por virus de la inmunodeficiencia humana [VIH] (B22.0+)</v>
          </cell>
        </row>
        <row r="2350">
          <cell r="A2350" t="str">
            <v>F02.8*</v>
          </cell>
          <cell r="B2350" t="str">
            <v>Demencia en otras enfermedades especificadas clasificadas en otra parte</v>
          </cell>
        </row>
        <row r="2351">
          <cell r="A2351" t="str">
            <v>F03.X</v>
          </cell>
          <cell r="B2351" t="str">
            <v>Demencia, no especificada</v>
          </cell>
        </row>
        <row r="2352">
          <cell r="A2352" t="str">
            <v>F04.X</v>
          </cell>
          <cell r="B2352" t="str">
            <v>Síndrome amnésico orgánico, no inducido por alcohol o por otras sustancias psicoactivas</v>
          </cell>
        </row>
        <row r="2353">
          <cell r="A2353" t="str">
            <v>F05</v>
          </cell>
          <cell r="B2353" t="str">
            <v>Delirio, no inducido por alcohol o por otras sustancias psicoactivas</v>
          </cell>
        </row>
        <row r="2354">
          <cell r="A2354" t="str">
            <v>F05.0</v>
          </cell>
          <cell r="B2354" t="str">
            <v>Delirio no superpuesto a un cuadro de demencia, así descrito</v>
          </cell>
        </row>
        <row r="2355">
          <cell r="A2355" t="str">
            <v>F05.1</v>
          </cell>
          <cell r="B2355" t="str">
            <v>Delirio superpuesto a un cuadro de demencia</v>
          </cell>
        </row>
        <row r="2356">
          <cell r="A2356" t="str">
            <v>F05.8</v>
          </cell>
          <cell r="B2356" t="str">
            <v>Otros delirios</v>
          </cell>
        </row>
        <row r="2357">
          <cell r="A2357" t="str">
            <v>F05.9</v>
          </cell>
          <cell r="B2357" t="str">
            <v>Delirio, no especificado</v>
          </cell>
        </row>
        <row r="2358">
          <cell r="A2358" t="str">
            <v>F06</v>
          </cell>
          <cell r="B2358" t="str">
            <v>Otros trastornos mentales debidos a lesión y disfunción cerebral, y a enfermedad física</v>
          </cell>
        </row>
        <row r="2359">
          <cell r="A2359" t="str">
            <v>F06.0</v>
          </cell>
          <cell r="B2359" t="str">
            <v>Alucinosis orgánica</v>
          </cell>
        </row>
        <row r="2360">
          <cell r="A2360" t="str">
            <v>F06.1</v>
          </cell>
          <cell r="B2360" t="str">
            <v>Trastorno catatónico, orgánico</v>
          </cell>
        </row>
        <row r="2361">
          <cell r="A2361" t="str">
            <v>F06.2</v>
          </cell>
          <cell r="B2361" t="str">
            <v>Trastorno delirante [esquizofreniforme], orgánico</v>
          </cell>
        </row>
        <row r="2362">
          <cell r="A2362" t="str">
            <v>F06.3</v>
          </cell>
          <cell r="B2362" t="str">
            <v>Trastornos del humor [afectivos], orgánicos</v>
          </cell>
        </row>
        <row r="2363">
          <cell r="A2363" t="str">
            <v>F06.4</v>
          </cell>
          <cell r="B2363" t="str">
            <v>Trastorno de ansiedad, orgánico</v>
          </cell>
        </row>
        <row r="2364">
          <cell r="A2364" t="str">
            <v>F06.5</v>
          </cell>
          <cell r="B2364" t="str">
            <v>Trastorno disociativo, orgánico</v>
          </cell>
        </row>
        <row r="2365">
          <cell r="A2365" t="str">
            <v>F06.6</v>
          </cell>
          <cell r="B2365" t="str">
            <v>Trastorno de labilidad emocional [asténico], orgánico</v>
          </cell>
        </row>
        <row r="2366">
          <cell r="A2366" t="str">
            <v>F06.7</v>
          </cell>
          <cell r="B2366" t="str">
            <v>Trastorno cognoscitivo leve</v>
          </cell>
        </row>
        <row r="2367">
          <cell r="A2367" t="str">
            <v>F06.8</v>
          </cell>
          <cell r="B2367" t="str">
            <v>Otros trastornos mentales especificados debidos a lesión y disfunción cerebral y a enfermedad física</v>
          </cell>
        </row>
        <row r="2368">
          <cell r="A2368" t="str">
            <v>F06.9</v>
          </cell>
          <cell r="B2368" t="str">
            <v>Trastorno mental no especificado debido a lesión y disfunción cerebral y a enfermedad física</v>
          </cell>
        </row>
        <row r="2369">
          <cell r="A2369" t="str">
            <v>F07</v>
          </cell>
          <cell r="B2369" t="str">
            <v>Trastornos de la personalidad y del comportamiento debidos a enfermedad, lesión o disfunción cerebral</v>
          </cell>
        </row>
        <row r="2370">
          <cell r="A2370" t="str">
            <v>F07.0</v>
          </cell>
          <cell r="B2370" t="str">
            <v>Trastorno de la personalidad, orgánico</v>
          </cell>
        </row>
        <row r="2371">
          <cell r="A2371" t="str">
            <v>F07.1</v>
          </cell>
          <cell r="B2371" t="str">
            <v>Síndrome postencefalítico</v>
          </cell>
        </row>
        <row r="2372">
          <cell r="A2372" t="str">
            <v>F07.2</v>
          </cell>
          <cell r="B2372" t="str">
            <v>Síndrome postconcusional</v>
          </cell>
        </row>
        <row r="2373">
          <cell r="A2373" t="str">
            <v>F07.8</v>
          </cell>
          <cell r="B2373" t="str">
            <v>Otros trastornos orgánicos de la personalidad y del comportamiento debidos a enfermedad, lesión y disfunción cerebrales</v>
          </cell>
        </row>
        <row r="2374">
          <cell r="A2374" t="str">
            <v>F07.9</v>
          </cell>
          <cell r="B2374" t="str">
            <v>Trastorno orgánico de la personalidad y del comportamiento, no especificado, debido a enfermedad, lesión y disfunción cerebral</v>
          </cell>
        </row>
        <row r="2375">
          <cell r="A2375" t="str">
            <v>F09.X</v>
          </cell>
          <cell r="B2375" t="str">
            <v>Trastorno mental orgánico o sintomático, no especificado</v>
          </cell>
        </row>
        <row r="2376">
          <cell r="A2376" t="str">
            <v>F10</v>
          </cell>
          <cell r="B2376" t="str">
            <v>Trastornos mentales y del comportamiento debidos al uso de alcohol</v>
          </cell>
        </row>
        <row r="2377">
          <cell r="A2377" t="str">
            <v>F10.0</v>
          </cell>
          <cell r="B2377" t="str">
            <v>Trastornos mentales y del comportamiento debidos al uso de alcohol, intoxicación aguda</v>
          </cell>
        </row>
        <row r="2378">
          <cell r="A2378" t="str">
            <v>F10.1</v>
          </cell>
          <cell r="B2378" t="str">
            <v>Trastornos mentales y del comportamiento debidos al uso de alcohol, uso nocivo</v>
          </cell>
        </row>
        <row r="2379">
          <cell r="A2379" t="str">
            <v>F10.2</v>
          </cell>
          <cell r="B2379" t="str">
            <v>Trastornos mentales y del comportamiento debidos al uso de alcohol, síndrome de dependencia</v>
          </cell>
        </row>
        <row r="2380">
          <cell r="A2380" t="str">
            <v>F10.3</v>
          </cell>
          <cell r="B2380" t="str">
            <v>Trastornos mentales y del comportamiento debidos al uso de alcohol, estado de abstinencia</v>
          </cell>
        </row>
        <row r="2381">
          <cell r="A2381" t="str">
            <v>F10.4</v>
          </cell>
          <cell r="B2381" t="str">
            <v>Trastornos mentales y del comportamiento debidos al uso de alcohol, estado de abstinencia con delirio</v>
          </cell>
        </row>
        <row r="2382">
          <cell r="A2382" t="str">
            <v>F10.5</v>
          </cell>
          <cell r="B2382" t="str">
            <v>Trastornos mentales y del comportamiento debidos al uso de alcohol, trastorno psicótico</v>
          </cell>
        </row>
        <row r="2383">
          <cell r="A2383" t="str">
            <v>F10.6</v>
          </cell>
          <cell r="B2383" t="str">
            <v>Trastornos mentales y del comportamiento debidos al uso de alcohol, síndrome amnésico</v>
          </cell>
        </row>
        <row r="2384">
          <cell r="A2384" t="str">
            <v>F10.7</v>
          </cell>
          <cell r="B2384" t="str">
            <v>Trastornos mentales y del comportamiento debidos al uso de alcohol, trastorno psicótico residual y de comienzo tardío</v>
          </cell>
        </row>
        <row r="2385">
          <cell r="A2385" t="str">
            <v>F10.8</v>
          </cell>
          <cell r="B2385" t="str">
            <v>Trastornos mentales y del comportamiento debidos al uso de alcohol, otros trastornos mentales y del comportamiento</v>
          </cell>
        </row>
        <row r="2386">
          <cell r="A2386" t="str">
            <v>F10.9</v>
          </cell>
          <cell r="B2386" t="str">
            <v>Trastornos mentales y del comportamiento debidos al uso de alcohol, trastorno mental y del comportamiento, no especificado</v>
          </cell>
        </row>
        <row r="2387">
          <cell r="A2387" t="str">
            <v>F11</v>
          </cell>
          <cell r="B2387" t="str">
            <v>Trastornos mentales y del comportamiento debidos al uso de opiáceos</v>
          </cell>
        </row>
        <row r="2388">
          <cell r="A2388" t="str">
            <v>F11.0</v>
          </cell>
          <cell r="B2388" t="str">
            <v>Trastornos mentales y del comportamiento debidos al uso de opiáceos, intoxicación aguda</v>
          </cell>
        </row>
        <row r="2389">
          <cell r="A2389" t="str">
            <v>F11.1</v>
          </cell>
          <cell r="B2389" t="str">
            <v>Trastornos mentales y del comportamiento debidos al uso de opiáceos, uso nocivo</v>
          </cell>
        </row>
        <row r="2390">
          <cell r="A2390" t="str">
            <v>F11.2</v>
          </cell>
          <cell r="B2390" t="str">
            <v>Trastornos mentales y del comportamiento debidos al uso de opiáceos, síndrome de dependencia</v>
          </cell>
        </row>
        <row r="2391">
          <cell r="A2391" t="str">
            <v>F11.3</v>
          </cell>
          <cell r="B2391" t="str">
            <v>Trastornos mentales y del comportamiento debidos al uso de opiáceos, estado de abstinencia</v>
          </cell>
        </row>
        <row r="2392">
          <cell r="A2392" t="str">
            <v>F11.4</v>
          </cell>
          <cell r="B2392" t="str">
            <v>Trastornos mentales y del comportamiento debidos al uso de opiáceos, estado de abstinencia con delirio</v>
          </cell>
        </row>
        <row r="2393">
          <cell r="A2393" t="str">
            <v>F11.5</v>
          </cell>
          <cell r="B2393" t="str">
            <v>Trastornos mentales y del comportamiento debidos al uso de opiáceos, trastorno psicótico</v>
          </cell>
        </row>
        <row r="2394">
          <cell r="A2394" t="str">
            <v>F11.6</v>
          </cell>
          <cell r="B2394" t="str">
            <v>Trastornos mentales y del comportamiento debidos al uso de opiáceos, síndrome amnésico</v>
          </cell>
        </row>
        <row r="2395">
          <cell r="A2395" t="str">
            <v>F11.7</v>
          </cell>
          <cell r="B2395" t="str">
            <v>Trastornos mentales y del comportamiento debidos al uso de opiáceos, trastorno psicótico residual y de comienzo tardío</v>
          </cell>
        </row>
        <row r="2396">
          <cell r="A2396" t="str">
            <v>F11.8</v>
          </cell>
          <cell r="B2396" t="str">
            <v>Trastornos mentales y del comportamiento debidos al uso de opiáceos, otros trastornos mentales y del comportamiento</v>
          </cell>
        </row>
        <row r="2397">
          <cell r="A2397" t="str">
            <v>F11.9</v>
          </cell>
          <cell r="B2397" t="str">
            <v>Trastornos mentales y del comportamiento debidos al uso de opiáceos, trastorno mental y del comportamiento, no especificado</v>
          </cell>
        </row>
        <row r="2398">
          <cell r="A2398" t="str">
            <v>F12</v>
          </cell>
          <cell r="B2398" t="str">
            <v>Trastornos mentales y del comportamiento debidos al uso de cannabinoides</v>
          </cell>
        </row>
        <row r="2399">
          <cell r="A2399" t="str">
            <v>F12.0</v>
          </cell>
          <cell r="B2399" t="str">
            <v>Trastornos mentales y del comportamiento debidos al uso de cannabinoides, intoxicación aguda</v>
          </cell>
        </row>
        <row r="2400">
          <cell r="A2400" t="str">
            <v>F12.1</v>
          </cell>
          <cell r="B2400" t="str">
            <v>Trastornos mentales y del comportamiento debidos al uso de cannabinoides, uso nocivo</v>
          </cell>
        </row>
        <row r="2401">
          <cell r="A2401" t="str">
            <v>F12.2</v>
          </cell>
          <cell r="B2401" t="str">
            <v>Trastornos mentales y del comportamiento debidos al uso de cannabinoides, síndrome de dependencia</v>
          </cell>
        </row>
        <row r="2402">
          <cell r="A2402" t="str">
            <v>F12.3</v>
          </cell>
          <cell r="B2402" t="str">
            <v>Trastornos mentales y del comportamiento debidos al uso de cannabinoides, estado de abstinencia</v>
          </cell>
        </row>
        <row r="2403">
          <cell r="A2403" t="str">
            <v>F12.4</v>
          </cell>
          <cell r="B2403" t="str">
            <v>Trastornos mentales y del comportamiento debidos al uso de cannabinoides, estado de abstinencia con delirio</v>
          </cell>
        </row>
        <row r="2404">
          <cell r="A2404" t="str">
            <v>F12.5</v>
          </cell>
          <cell r="B2404" t="str">
            <v>Trastornos mentales y del comportamiento debidos al uso de cannabinoides, trastorno psicótico</v>
          </cell>
        </row>
        <row r="2405">
          <cell r="A2405" t="str">
            <v>F12.6</v>
          </cell>
          <cell r="B2405" t="str">
            <v>Trastornos mentales y del comportamiento debidos al uso de cannabinoides, síndrome amnésico</v>
          </cell>
        </row>
        <row r="2406">
          <cell r="A2406" t="str">
            <v>F12.7</v>
          </cell>
          <cell r="B2406" t="str">
            <v>Trastornos mentales y del comportamiento debidos al uso de cannabinoides, trastorno psicótico residual y de comienzo tardío</v>
          </cell>
        </row>
        <row r="2407">
          <cell r="A2407" t="str">
            <v>F12.8</v>
          </cell>
          <cell r="B2407" t="str">
            <v>Trastornos mentales y del comportamiento debidos al uso de cannabinoides, otros trastornos mentales y del comportamiento</v>
          </cell>
        </row>
        <row r="2408">
          <cell r="A2408" t="str">
            <v>F12.9</v>
          </cell>
          <cell r="B2408" t="str">
            <v>Trastornos mentales y del comportamiento debidos al uso de cannabinoides, trastorno mental y del comportamiento, no especificado</v>
          </cell>
        </row>
        <row r="2409">
          <cell r="A2409" t="str">
            <v>F13</v>
          </cell>
          <cell r="B2409" t="str">
            <v>Trastornos mentales y del comportamiento debidos al uso de sedantes o hipnóticos</v>
          </cell>
        </row>
        <row r="2410">
          <cell r="A2410" t="str">
            <v>F13.0</v>
          </cell>
          <cell r="B2410" t="str">
            <v>Trastornos mentales y del comportamiento debidos al uso de sedantes hipnóticos, intoxicación aguda</v>
          </cell>
        </row>
        <row r="2411">
          <cell r="A2411" t="str">
            <v>F13.1</v>
          </cell>
          <cell r="B2411" t="str">
            <v>Trastornos mentales y del comportamiento debidos al uso de sedantes hipnóticos, uso nocivo</v>
          </cell>
        </row>
        <row r="2412">
          <cell r="A2412" t="str">
            <v>F13.2</v>
          </cell>
          <cell r="B2412" t="str">
            <v>Trastornos mentales y del comportamiento debidos al uso de sedantes hipnóticos, síndrome de dependencia</v>
          </cell>
        </row>
        <row r="2413">
          <cell r="A2413" t="str">
            <v>F13.3</v>
          </cell>
          <cell r="B2413" t="str">
            <v>Trastornos mentales y del comportamiento debidos al uso de sedantes hipnóticos, estado de abstinencia</v>
          </cell>
        </row>
        <row r="2414">
          <cell r="A2414" t="str">
            <v>F13.4</v>
          </cell>
          <cell r="B2414" t="str">
            <v>Trastornos mentales y del comportamiento debidos al uso de sedantes hipnóticos, estado de abstinencia con delirio</v>
          </cell>
        </row>
        <row r="2415">
          <cell r="A2415" t="str">
            <v>F13.5</v>
          </cell>
          <cell r="B2415" t="str">
            <v>Trastornos mentales y del comportamiento debidos al uso de sedantes hipnóticos, trastorno psicótico</v>
          </cell>
        </row>
        <row r="2416">
          <cell r="A2416" t="str">
            <v>F13.6</v>
          </cell>
          <cell r="B2416" t="str">
            <v>Trastornos mentales y del comportamiento debidos al uso de sedantes hipnóticos, síndrome amnésico</v>
          </cell>
        </row>
        <row r="2417">
          <cell r="A2417" t="str">
            <v>F13.7</v>
          </cell>
          <cell r="B2417" t="str">
            <v>Trastornos mentales y del comportamiento debidos al uso de sedantes hipnóticos, trastorno psicótico residual y de comienzo tardío</v>
          </cell>
        </row>
        <row r="2418">
          <cell r="A2418" t="str">
            <v>F13.8</v>
          </cell>
          <cell r="B2418" t="str">
            <v>Trastornos mentales y del comportamiento debidos al uso de sedantes hipnóticos, otros trastornos mentales y del comportamiento</v>
          </cell>
        </row>
        <row r="2419">
          <cell r="A2419" t="str">
            <v>F13.9</v>
          </cell>
          <cell r="B2419" t="str">
            <v>Trastornos mentales y del comportamiento debidos al uso de sedantes hipnóticos, trastorno mental y del comportamiento, no especificado</v>
          </cell>
        </row>
        <row r="2420">
          <cell r="A2420" t="str">
            <v>F14</v>
          </cell>
          <cell r="B2420" t="str">
            <v>Trastornos mentales y del comportamiento debidos al uso de cocaína</v>
          </cell>
        </row>
        <row r="2421">
          <cell r="A2421" t="str">
            <v>F14.0</v>
          </cell>
          <cell r="B2421" t="str">
            <v>Trastornos mentales y del comportamiento debidos al uso de cocaína, intoxicación aguda</v>
          </cell>
        </row>
        <row r="2422">
          <cell r="A2422" t="str">
            <v>F14.1</v>
          </cell>
          <cell r="B2422" t="str">
            <v>Trastornos mentales y del comportamiento debidos al uso de cocaína, uso nocivo</v>
          </cell>
        </row>
        <row r="2423">
          <cell r="A2423" t="str">
            <v>F14.2</v>
          </cell>
          <cell r="B2423" t="str">
            <v>Trastornos mentales y del comportamiento debidos al uso de cocaína, síndrome de dependencia</v>
          </cell>
        </row>
        <row r="2424">
          <cell r="A2424" t="str">
            <v>F14.3</v>
          </cell>
          <cell r="B2424" t="str">
            <v>Trastornos mentales y del comportamiento debidos al uso de cocaína, estado de abstinencia</v>
          </cell>
        </row>
        <row r="2425">
          <cell r="A2425" t="str">
            <v>F14.4</v>
          </cell>
          <cell r="B2425" t="str">
            <v>Trastornos mentales y del comportamiento debidos al uso de cocaína, estado de abstinencia con delirio</v>
          </cell>
        </row>
        <row r="2426">
          <cell r="A2426" t="str">
            <v>F14.5</v>
          </cell>
          <cell r="B2426" t="str">
            <v>Trastornos mentales y del comportamiento debidos al uso de cocaína, trastorno psicótico</v>
          </cell>
        </row>
        <row r="2427">
          <cell r="A2427" t="str">
            <v>F14.6</v>
          </cell>
          <cell r="B2427" t="str">
            <v>Trastornos mentales y del comportamiento debidos al uso de cocaína, síndrome amnésico</v>
          </cell>
        </row>
        <row r="2428">
          <cell r="A2428" t="str">
            <v>F14.7</v>
          </cell>
          <cell r="B2428" t="str">
            <v>Trastornos mentales y del comportamiento debidos al uso de cocaína, trastorno psicótico residual y de comienzo tardío</v>
          </cell>
        </row>
        <row r="2429">
          <cell r="A2429" t="str">
            <v>F14.8</v>
          </cell>
          <cell r="B2429" t="str">
            <v>Trastornos mentales y del comportamiento debidos al uso de cocaína, otros trastornos mentales y del comportamiento</v>
          </cell>
        </row>
        <row r="2430">
          <cell r="A2430" t="str">
            <v>F14.9</v>
          </cell>
          <cell r="B2430" t="str">
            <v>Trastornos mentales y del comportamiento debidos al uso de cocaína, trastorno mental y del comportamiento, no especificado</v>
          </cell>
        </row>
        <row r="2431">
          <cell r="A2431" t="str">
            <v>F15</v>
          </cell>
          <cell r="B2431" t="str">
            <v>Trastornos mentales y del comportamiento debidos al uso de otros estimulantes, incluida la cafeína</v>
          </cell>
        </row>
        <row r="2432">
          <cell r="A2432" t="str">
            <v>F15.0</v>
          </cell>
          <cell r="B2432" t="str">
            <v>Trastornos mentales y del comportamiento debidos al uso de otros estimulantes, incluida la cafeína, intoxicación aguda</v>
          </cell>
        </row>
        <row r="2433">
          <cell r="A2433" t="str">
            <v>F15.1</v>
          </cell>
          <cell r="B2433" t="str">
            <v>Trastornos mentales y del comportamiento debidos al uso de otros estimulantes, incluida la cafeína, uso nocivo</v>
          </cell>
        </row>
        <row r="2434">
          <cell r="A2434" t="str">
            <v>F15.2</v>
          </cell>
          <cell r="B2434" t="str">
            <v>Trastornos mentales y del comportamiento debidos al uso de otros estimulantes, incluida la cafeína, síndrome de dependencia</v>
          </cell>
        </row>
        <row r="2435">
          <cell r="A2435" t="str">
            <v>F15.3</v>
          </cell>
          <cell r="B2435" t="str">
            <v>Trastornos mentales y del comportamiento debidos al uso de otros estimulantes, incluida la cafeína, estado de abstinencia</v>
          </cell>
        </row>
        <row r="2436">
          <cell r="A2436" t="str">
            <v>F15.4</v>
          </cell>
          <cell r="B2436" t="str">
            <v>Trastornos mentales y del comportamiento debidos al uso de otros estimulantes, incluida la cafeína, estado de abstinencia con delirio</v>
          </cell>
        </row>
        <row r="2437">
          <cell r="A2437" t="str">
            <v>F15.5</v>
          </cell>
          <cell r="B2437" t="str">
            <v>Trastornos mentales y del comportamiento debidos al uso de otros estimulantes, incluida la cafeína, trastorno psicótico</v>
          </cell>
        </row>
        <row r="2438">
          <cell r="A2438" t="str">
            <v>F15.6</v>
          </cell>
          <cell r="B2438" t="str">
            <v>Trastornos mentales y del comportamiento debidos al uso de otros estimulantes, incluida la cafeína, síndrome amnésico</v>
          </cell>
        </row>
        <row r="2439">
          <cell r="A2439" t="str">
            <v>F15.7</v>
          </cell>
          <cell r="B2439" t="str">
            <v>Trastornos mentales y del comportamiento debidos al uso de otros estimulantes, incluida la cafeína, trastorno psicótico residual y de comienzo tardío</v>
          </cell>
        </row>
        <row r="2440">
          <cell r="A2440" t="str">
            <v>F15.8</v>
          </cell>
          <cell r="B2440" t="str">
            <v>Trastornos mentales y del comportamiento debidos al uso de otros estimulantes, incluida la cafeína, otros trastornos mentales y del comportamiento</v>
          </cell>
        </row>
        <row r="2441">
          <cell r="A2441" t="str">
            <v>F15.9</v>
          </cell>
          <cell r="B2441" t="str">
            <v>Trastornos mentales y del comportamiento debidos al uso de otros estimulantes, incluida la cafeína, trastorno mental y del comportamiento, no especificado</v>
          </cell>
        </row>
        <row r="2442">
          <cell r="A2442" t="str">
            <v>F16</v>
          </cell>
          <cell r="B2442" t="str">
            <v>Trastornos mentales y del comportamiento debidos al uso de alucinógenos</v>
          </cell>
        </row>
        <row r="2443">
          <cell r="A2443" t="str">
            <v>F16.0</v>
          </cell>
          <cell r="B2443" t="str">
            <v>Trastornos mentales y del comportamiento debidos al uso de alucinógenos, intoxicación aguda</v>
          </cell>
        </row>
        <row r="2444">
          <cell r="A2444" t="str">
            <v>F16.1</v>
          </cell>
          <cell r="B2444" t="str">
            <v>Trastornos mentales y del comportamiento debidos al uso de alucinógenos, uso nocivo</v>
          </cell>
        </row>
        <row r="2445">
          <cell r="A2445" t="str">
            <v>F16.2</v>
          </cell>
          <cell r="B2445" t="str">
            <v>Trastornos mentales y del comportamiento debidos al uso de alucinógenos, síndrome de dependencia</v>
          </cell>
        </row>
        <row r="2446">
          <cell r="A2446" t="str">
            <v>F16.3</v>
          </cell>
          <cell r="B2446" t="str">
            <v>Trastornos mentales y del comportamiento debidos al uso de alucinógenos, estado de abstinencia</v>
          </cell>
        </row>
        <row r="2447">
          <cell r="A2447" t="str">
            <v>F16.4</v>
          </cell>
          <cell r="B2447" t="str">
            <v>Trastornos mentales y del comportamiento debidos al uso de alucinógenos, estado de abstinencia con delirio</v>
          </cell>
        </row>
        <row r="2448">
          <cell r="A2448" t="str">
            <v>F16.5</v>
          </cell>
          <cell r="B2448" t="str">
            <v>Trastornos mentales y del comportamiento debidos al uso de alucinógenos, trastorno psicótico</v>
          </cell>
        </row>
        <row r="2449">
          <cell r="A2449" t="str">
            <v>F16.6</v>
          </cell>
          <cell r="B2449" t="str">
            <v>Trastornos mentales y del comportamiento debidos al uso de alucinógenos, síndrome amnésico</v>
          </cell>
        </row>
        <row r="2450">
          <cell r="A2450" t="str">
            <v>F16.7</v>
          </cell>
          <cell r="B2450" t="str">
            <v>Trastornos mentales y del comportamiento debidos al uso de alucinógenos, trastorno psicótico residual y de comienzo tardío</v>
          </cell>
        </row>
        <row r="2451">
          <cell r="A2451" t="str">
            <v>F16.8</v>
          </cell>
          <cell r="B2451" t="str">
            <v>Trastornos mentales y del comportamiento debidos al uso de alucinógenos, otros trastornos mentales y del comportamiento</v>
          </cell>
        </row>
        <row r="2452">
          <cell r="A2452" t="str">
            <v>F16.9</v>
          </cell>
          <cell r="B2452" t="str">
            <v>Trastornos mentales y del comportamiento debidos al uso de alucinógenos, trastorno mental y del comportamiento, no especificado</v>
          </cell>
        </row>
        <row r="2453">
          <cell r="A2453" t="str">
            <v>F17</v>
          </cell>
          <cell r="B2453" t="str">
            <v>Trastornos mentales y del comportamiento debidos al uso de tabaco</v>
          </cell>
        </row>
        <row r="2454">
          <cell r="A2454" t="str">
            <v>F17.0</v>
          </cell>
          <cell r="B2454" t="str">
            <v>Trastornos mentales y del comportamiento debidos al uso de tabaco, intoxicación aguda</v>
          </cell>
        </row>
        <row r="2455">
          <cell r="A2455" t="str">
            <v>F17.1</v>
          </cell>
          <cell r="B2455" t="str">
            <v>Trastornos mentales y del comportamiento debidos al uso de tabaco, uso nocivo</v>
          </cell>
        </row>
        <row r="2456">
          <cell r="A2456" t="str">
            <v>F17.2</v>
          </cell>
          <cell r="B2456" t="str">
            <v>Trastornos mentales y del comportamiento debidos al uso de tabaco, síndrome de dependencia</v>
          </cell>
        </row>
        <row r="2457">
          <cell r="A2457" t="str">
            <v>F17.3</v>
          </cell>
          <cell r="B2457" t="str">
            <v>Trastornos mentales y del comportamiento debidos al uso de tabaco, estado de abstinencia</v>
          </cell>
        </row>
        <row r="2458">
          <cell r="A2458" t="str">
            <v>F17.4</v>
          </cell>
          <cell r="B2458" t="str">
            <v>Trastornos mentales y del comportamiento debidos al uso de tabaco, estado de abstinencia con delirio</v>
          </cell>
        </row>
        <row r="2459">
          <cell r="A2459" t="str">
            <v>F17.5</v>
          </cell>
          <cell r="B2459" t="str">
            <v>Trastornos mentales y del comportamiento debidos al uso de tabaco, trastorno psicótico</v>
          </cell>
        </row>
        <row r="2460">
          <cell r="A2460" t="str">
            <v>F17.6</v>
          </cell>
          <cell r="B2460" t="str">
            <v>Trastornos mentales y del comportamiento debidos al uso de tabaco, síndrome amnésico</v>
          </cell>
        </row>
        <row r="2461">
          <cell r="A2461" t="str">
            <v>F17.7</v>
          </cell>
          <cell r="B2461" t="str">
            <v>Trastornos mentales y del comportamiento debidos al uso de tabaco, trastorno psicótico residual y de comienzo tardío</v>
          </cell>
        </row>
        <row r="2462">
          <cell r="A2462" t="str">
            <v>F17.8</v>
          </cell>
          <cell r="B2462" t="str">
            <v>Trastornos mentales y del comportamiento debidos al uso de tabaco, otros trastornos mentales y del comportamiento</v>
          </cell>
        </row>
        <row r="2463">
          <cell r="A2463" t="str">
            <v>F17.9</v>
          </cell>
          <cell r="B2463" t="str">
            <v>Trastornos mentales y del comportamiento debidos al uso de tabaco, trastorno mental y del comportamiento, no especificado</v>
          </cell>
        </row>
        <row r="2464">
          <cell r="A2464" t="str">
            <v>F18</v>
          </cell>
          <cell r="B2464" t="str">
            <v>Trastornos mentales y del comportamiento debidos al uso de disolventes volátiles</v>
          </cell>
        </row>
        <row r="2465">
          <cell r="A2465" t="str">
            <v>F18.0</v>
          </cell>
          <cell r="B2465" t="str">
            <v>Trastornos mentales y del comportamiento debidos al uso de disolventes volátiles, intoxicación aguda</v>
          </cell>
        </row>
        <row r="2466">
          <cell r="A2466" t="str">
            <v>F18.1</v>
          </cell>
          <cell r="B2466" t="str">
            <v>Trastornos mentales y del comportamiento debidos al uso de disolventes volátiles, uso nocivo</v>
          </cell>
        </row>
        <row r="2467">
          <cell r="A2467" t="str">
            <v>F18.2</v>
          </cell>
          <cell r="B2467" t="str">
            <v>Trastornos mentales y del comportamiento debidos al uso de disolventes volátiles, síndrome de dependencia</v>
          </cell>
        </row>
        <row r="2468">
          <cell r="A2468" t="str">
            <v>F18.3</v>
          </cell>
          <cell r="B2468" t="str">
            <v>Trastornos mentales y del comportamiento debidos al uso de disolventes volátiles, estado de abstinencia</v>
          </cell>
        </row>
        <row r="2469">
          <cell r="A2469" t="str">
            <v>F18.4</v>
          </cell>
          <cell r="B2469" t="str">
            <v>Trastornos mentales y del comportamiento debidos al uso de disolventes volátiles, estado de abstinencia con delirio</v>
          </cell>
        </row>
        <row r="2470">
          <cell r="A2470" t="str">
            <v>F18.5</v>
          </cell>
          <cell r="B2470" t="str">
            <v>Trastornos mentales y del comportamiento debidos al uso de disolventes volátiles, trastorno psicótico</v>
          </cell>
        </row>
        <row r="2471">
          <cell r="A2471" t="str">
            <v>F18.6</v>
          </cell>
          <cell r="B2471" t="str">
            <v>Trastornos mentales y del comportamiento debidos al uso de disolventes volátiles, síndrome amnésico</v>
          </cell>
        </row>
        <row r="2472">
          <cell r="A2472" t="str">
            <v>F18.7</v>
          </cell>
          <cell r="B2472" t="str">
            <v>Trastornos mentales y del comportamiento debidos al uso de disolventes volátiles, trastorno psicótico residual y de comienzo tardío</v>
          </cell>
        </row>
        <row r="2473">
          <cell r="A2473" t="str">
            <v>F18.8</v>
          </cell>
          <cell r="B2473" t="str">
            <v>Trastornos mentales y del comportamiento debidos al uso de disolventes volátiles, otros trastornos mentales y del comportamiento</v>
          </cell>
        </row>
        <row r="2474">
          <cell r="A2474" t="str">
            <v>F18.9</v>
          </cell>
          <cell r="B2474" t="str">
            <v>Trastornos mentales y del comportamiento debidos al uso de disolventes volátiles, trastorno mental y del comportamiento, no especificado</v>
          </cell>
        </row>
        <row r="2475">
          <cell r="A2475" t="str">
            <v>F19</v>
          </cell>
          <cell r="B2475" t="str">
            <v>Trastornos mentales y del comportamiento debidos al uso de múltiples drogas y al uso de otras sustancias psicoactivas</v>
          </cell>
        </row>
        <row r="2476">
          <cell r="A2476" t="str">
            <v>F19.0</v>
          </cell>
          <cell r="B2476" t="str">
            <v>Trastornos mentales y del comportamiento debidos al uso de múltiples drogas y al uso de otras sustancias psicoactivas, intoxicación aguda</v>
          </cell>
        </row>
        <row r="2477">
          <cell r="A2477" t="str">
            <v>F19.1</v>
          </cell>
          <cell r="B2477" t="str">
            <v>Trastornos mentales y del comportamiento debidos al uso de múltiples drogas y al uso de otras sustancias psicoactivas, uso nocivo</v>
          </cell>
        </row>
        <row r="2478">
          <cell r="A2478" t="str">
            <v>F19.2</v>
          </cell>
          <cell r="B2478" t="str">
            <v>Trastornos mentales y del comportamiento debidos al uso de múltiples drogas y al uso de otras sustancias psicoactivas, síndrome de dependencia</v>
          </cell>
        </row>
        <row r="2479">
          <cell r="A2479" t="str">
            <v>F19.3</v>
          </cell>
          <cell r="B2479" t="str">
            <v>Trastornos mentales y del comportamiento debidos al uso de múltiples drogas y al uso de otras sustancias psicoactivas, estado de abstinencia</v>
          </cell>
        </row>
        <row r="2480">
          <cell r="A2480" t="str">
            <v>F19.4</v>
          </cell>
          <cell r="B2480" t="str">
            <v>Trastornos mentales y del comportamiento debidos al uso de múltiples drogas y al uso de otras sustancias psicoactivas, estado de abstinencia con delirio</v>
          </cell>
        </row>
        <row r="2481">
          <cell r="A2481" t="str">
            <v>F19.5</v>
          </cell>
          <cell r="B2481" t="str">
            <v>Trastornos mentales y del comportamiento debidos al uso de múltiples drogas y al uso de otras sustancias psicoactivas, trastorno psicótico</v>
          </cell>
        </row>
        <row r="2482">
          <cell r="A2482" t="str">
            <v>F19.6</v>
          </cell>
          <cell r="B2482" t="str">
            <v>Trastornos mentales y del comportamiento debidos al uso de múltiples drogas y al uso de otras sustancias psicoactivas, síndrome amnésico</v>
          </cell>
        </row>
        <row r="2483">
          <cell r="A2483" t="str">
            <v>F19.7</v>
          </cell>
          <cell r="B2483" t="str">
            <v>Trastornos mentales y del comportamiento debidos al uso de múltiples drogas y al uso de otras sustancias psicoactivas, trastorno psicótico residual y de comienzo tardío</v>
          </cell>
        </row>
        <row r="2484">
          <cell r="A2484" t="str">
            <v>F19.8</v>
          </cell>
          <cell r="B2484" t="str">
            <v>Trastornos mentales y del comportamiento debidos al uso de múltiples drogas y al uso de otras sustancias psicoactivas, otros trastornos mentales y del comportamiento</v>
          </cell>
        </row>
        <row r="2485">
          <cell r="A2485" t="str">
            <v>F19.9</v>
          </cell>
          <cell r="B2485" t="str">
            <v>Trastornos mentales y del comportamiento debidos al uso de múltiples drogas y al uso de otras sustancias psicoactivas, trastorno mental y del comportamiento, no especificado</v>
          </cell>
        </row>
        <row r="2486">
          <cell r="A2486" t="str">
            <v>F20</v>
          </cell>
          <cell r="B2486" t="str">
            <v>Esquizofrenia</v>
          </cell>
        </row>
        <row r="2487">
          <cell r="A2487" t="str">
            <v>F20.0</v>
          </cell>
          <cell r="B2487" t="str">
            <v>Esquizofrenia paranoide</v>
          </cell>
        </row>
        <row r="2488">
          <cell r="A2488" t="str">
            <v>F20.1</v>
          </cell>
          <cell r="B2488" t="str">
            <v>Esquizofrenia hebefrénica</v>
          </cell>
        </row>
        <row r="2489">
          <cell r="A2489" t="str">
            <v>F20.2</v>
          </cell>
          <cell r="B2489" t="str">
            <v>Esquizofrenia catatónica</v>
          </cell>
        </row>
        <row r="2490">
          <cell r="A2490" t="str">
            <v>F20.3</v>
          </cell>
          <cell r="B2490" t="str">
            <v>Esquizofrenia indiferenciada</v>
          </cell>
        </row>
        <row r="2491">
          <cell r="A2491" t="str">
            <v>F20.4</v>
          </cell>
          <cell r="B2491" t="str">
            <v>Depresión postesquizofrénica</v>
          </cell>
        </row>
        <row r="2492">
          <cell r="A2492" t="str">
            <v>F20.5</v>
          </cell>
          <cell r="B2492" t="str">
            <v>Esquizofrenia residual</v>
          </cell>
        </row>
        <row r="2493">
          <cell r="A2493" t="str">
            <v>F20.6</v>
          </cell>
          <cell r="B2493" t="str">
            <v>Esquizofrenia simple</v>
          </cell>
        </row>
        <row r="2494">
          <cell r="A2494" t="str">
            <v>F20.8</v>
          </cell>
          <cell r="B2494" t="str">
            <v>Otras esquizofrenias</v>
          </cell>
        </row>
        <row r="2495">
          <cell r="A2495" t="str">
            <v>F20.9</v>
          </cell>
          <cell r="B2495" t="str">
            <v>Esquizofrenia, no especificada</v>
          </cell>
        </row>
        <row r="2496">
          <cell r="A2496" t="str">
            <v>F21.X</v>
          </cell>
          <cell r="B2496" t="str">
            <v>Trastorno esquizotípico</v>
          </cell>
        </row>
        <row r="2497">
          <cell r="A2497" t="str">
            <v>F22</v>
          </cell>
          <cell r="B2497" t="str">
            <v>Trastornos delirantes persistentes</v>
          </cell>
        </row>
        <row r="2498">
          <cell r="A2498" t="str">
            <v>F22.0</v>
          </cell>
          <cell r="B2498" t="str">
            <v>Trastorno delirante</v>
          </cell>
        </row>
        <row r="2499">
          <cell r="A2499" t="str">
            <v>F22.8</v>
          </cell>
          <cell r="B2499" t="str">
            <v>Otros trastornos delirantes persistentes</v>
          </cell>
        </row>
        <row r="2500">
          <cell r="A2500" t="str">
            <v>F22.9</v>
          </cell>
          <cell r="B2500" t="str">
            <v>Trastorno delirante persistente, no especificado</v>
          </cell>
        </row>
        <row r="2501">
          <cell r="A2501" t="str">
            <v>F23</v>
          </cell>
          <cell r="B2501" t="str">
            <v>Trastornos psicóticos agudos y transitorios</v>
          </cell>
        </row>
        <row r="2502">
          <cell r="A2502" t="str">
            <v>F23.0</v>
          </cell>
          <cell r="B2502" t="str">
            <v>Trastorno psicótico agudo polimorfo, sin síntomas de esquizofrenia</v>
          </cell>
        </row>
        <row r="2503">
          <cell r="A2503" t="str">
            <v>F23.1</v>
          </cell>
          <cell r="B2503" t="str">
            <v>Trastorno psicótico agudo polimorfo, con síntomas de esquizofrenia</v>
          </cell>
        </row>
        <row r="2504">
          <cell r="A2504" t="str">
            <v>F23.2</v>
          </cell>
          <cell r="B2504" t="str">
            <v>Trastorno psicótico agudo de tipo esquizofrénico</v>
          </cell>
        </row>
        <row r="2505">
          <cell r="A2505" t="str">
            <v>F23.3</v>
          </cell>
          <cell r="B2505" t="str">
            <v>Otro trastorno psicótico agudo, con predominio de ideas delirantes</v>
          </cell>
        </row>
        <row r="2506">
          <cell r="A2506" t="str">
            <v>F23.8</v>
          </cell>
          <cell r="B2506" t="str">
            <v>Otros trastornos psicóticos agudos y transitorios</v>
          </cell>
        </row>
        <row r="2507">
          <cell r="A2507" t="str">
            <v>F23.9</v>
          </cell>
          <cell r="B2507" t="str">
            <v>Trastorno psicótico agudo y transitorio, no especificado</v>
          </cell>
        </row>
        <row r="2508">
          <cell r="A2508" t="str">
            <v>F24.X</v>
          </cell>
          <cell r="B2508" t="str">
            <v>Trastorno delirante inducido</v>
          </cell>
        </row>
        <row r="2509">
          <cell r="A2509" t="str">
            <v>F25</v>
          </cell>
          <cell r="B2509" t="str">
            <v>Trastornos esquizoafectivos</v>
          </cell>
        </row>
        <row r="2510">
          <cell r="A2510" t="str">
            <v>F25.0</v>
          </cell>
          <cell r="B2510" t="str">
            <v>Trastorno esquizoafectivo de tipo maníaco</v>
          </cell>
        </row>
        <row r="2511">
          <cell r="A2511" t="str">
            <v>F25.1</v>
          </cell>
          <cell r="B2511" t="str">
            <v>Trastorno esquizoafectivo de tipo depresivo</v>
          </cell>
        </row>
        <row r="2512">
          <cell r="A2512" t="str">
            <v>F25.2</v>
          </cell>
          <cell r="B2512" t="str">
            <v>Trastorno esquizoafectivo de tipo mixto</v>
          </cell>
        </row>
        <row r="2513">
          <cell r="A2513" t="str">
            <v>F25.8</v>
          </cell>
          <cell r="B2513" t="str">
            <v>Otros trastornos esquizoafectivos</v>
          </cell>
        </row>
        <row r="2514">
          <cell r="A2514" t="str">
            <v>F25.9</v>
          </cell>
          <cell r="B2514" t="str">
            <v>Trastorno esquizoafectivo, no especificado</v>
          </cell>
        </row>
        <row r="2515">
          <cell r="A2515" t="str">
            <v>F28.X</v>
          </cell>
          <cell r="B2515" t="str">
            <v>Otros trastornos psicóticos de origen no orgánico</v>
          </cell>
        </row>
        <row r="2516">
          <cell r="A2516" t="str">
            <v>F29.X</v>
          </cell>
          <cell r="B2516" t="str">
            <v>Psicosis de origen no orgánico, no especificada</v>
          </cell>
        </row>
        <row r="2517">
          <cell r="A2517" t="str">
            <v>F30</v>
          </cell>
          <cell r="B2517" t="str">
            <v>Episodio maníaco</v>
          </cell>
        </row>
        <row r="2518">
          <cell r="A2518" t="str">
            <v>F30.0</v>
          </cell>
          <cell r="B2518" t="str">
            <v>Hipomanía</v>
          </cell>
        </row>
        <row r="2519">
          <cell r="A2519" t="str">
            <v>F30.1</v>
          </cell>
          <cell r="B2519" t="str">
            <v>Manía sin síntomas psicóticos</v>
          </cell>
        </row>
        <row r="2520">
          <cell r="A2520" t="str">
            <v>F30.2</v>
          </cell>
          <cell r="B2520" t="str">
            <v>Manía con síntomas psicóticos</v>
          </cell>
        </row>
        <row r="2521">
          <cell r="A2521" t="str">
            <v>F30.8</v>
          </cell>
          <cell r="B2521" t="str">
            <v>Otros episodios maníacos</v>
          </cell>
        </row>
        <row r="2522">
          <cell r="A2522" t="str">
            <v>F30.9</v>
          </cell>
          <cell r="B2522" t="str">
            <v>Episodio maníaco, no especificado</v>
          </cell>
        </row>
        <row r="2523">
          <cell r="A2523" t="str">
            <v>F31</v>
          </cell>
          <cell r="B2523" t="str">
            <v>Trastorno afectivo bipolar</v>
          </cell>
        </row>
        <row r="2524">
          <cell r="A2524" t="str">
            <v>F31.0</v>
          </cell>
          <cell r="B2524" t="str">
            <v>Trastorno afectivo bipolar, episodio hipomaníaco presente</v>
          </cell>
        </row>
        <row r="2525">
          <cell r="A2525" t="str">
            <v>F31.1</v>
          </cell>
          <cell r="B2525" t="str">
            <v>Trastorno afectivo bipolar, episodio maníaco presente sin síntomas psicóticos</v>
          </cell>
        </row>
        <row r="2526">
          <cell r="A2526" t="str">
            <v>F31.2</v>
          </cell>
          <cell r="B2526" t="str">
            <v>Trastorno afectivo bipolar, episodio maníaco presente con síntomas psicóticos</v>
          </cell>
        </row>
        <row r="2527">
          <cell r="A2527" t="str">
            <v>F31.3</v>
          </cell>
          <cell r="B2527" t="str">
            <v>Trastorno afectivo bipolar, episodio depresivo presente leve o moderado</v>
          </cell>
        </row>
        <row r="2528">
          <cell r="A2528" t="str">
            <v>F31.4</v>
          </cell>
          <cell r="B2528" t="str">
            <v>Trastorno afectivo bipolar, episodio depresivo grave presente sin síntomas psicóticos</v>
          </cell>
        </row>
        <row r="2529">
          <cell r="A2529" t="str">
            <v>F31.5</v>
          </cell>
          <cell r="B2529" t="str">
            <v>Trastorno afectivo bipolar, episodio depresivo grave presente con síntomas psicóticos</v>
          </cell>
        </row>
        <row r="2530">
          <cell r="A2530" t="str">
            <v>F31.6</v>
          </cell>
          <cell r="B2530" t="str">
            <v>Trastorno afectivo bipolar, episodio mixto presente</v>
          </cell>
        </row>
        <row r="2531">
          <cell r="A2531" t="str">
            <v>F31.7</v>
          </cell>
          <cell r="B2531" t="str">
            <v>Trastorno afectivo bipolar, actualmente en remisión</v>
          </cell>
        </row>
        <row r="2532">
          <cell r="A2532" t="str">
            <v>F31.8</v>
          </cell>
          <cell r="B2532" t="str">
            <v>Otros trastornos afectivos bipolares</v>
          </cell>
        </row>
        <row r="2533">
          <cell r="A2533" t="str">
            <v>F31.9</v>
          </cell>
          <cell r="B2533" t="str">
            <v>Trastorno afectivo bipolar, no especificado</v>
          </cell>
        </row>
        <row r="2534">
          <cell r="A2534" t="str">
            <v>F32</v>
          </cell>
          <cell r="B2534" t="str">
            <v>Episodio depresivo</v>
          </cell>
        </row>
        <row r="2535">
          <cell r="A2535" t="str">
            <v>F32.0</v>
          </cell>
          <cell r="B2535" t="str">
            <v>Episodio depresivo leve</v>
          </cell>
        </row>
        <row r="2536">
          <cell r="A2536" t="str">
            <v>F32.1</v>
          </cell>
          <cell r="B2536" t="str">
            <v>Episodio depresivo moderado</v>
          </cell>
        </row>
        <row r="2537">
          <cell r="A2537" t="str">
            <v>F32.2</v>
          </cell>
          <cell r="B2537" t="str">
            <v>Episodio depresivo grave sin síntomas psicóticos</v>
          </cell>
        </row>
        <row r="2538">
          <cell r="A2538" t="str">
            <v>F32.3</v>
          </cell>
          <cell r="B2538" t="str">
            <v>Episodio depresivo grave con síntomas psicóticos</v>
          </cell>
        </row>
        <row r="2539">
          <cell r="A2539" t="str">
            <v>F32.8</v>
          </cell>
          <cell r="B2539" t="str">
            <v>Otros episodios depresivos</v>
          </cell>
        </row>
        <row r="2540">
          <cell r="A2540" t="str">
            <v>F32.9</v>
          </cell>
          <cell r="B2540" t="str">
            <v>Episodio depresivo, no especificado</v>
          </cell>
        </row>
        <row r="2541">
          <cell r="A2541" t="str">
            <v>F33</v>
          </cell>
          <cell r="B2541" t="str">
            <v>Trastorno depresivo recurrente</v>
          </cell>
        </row>
        <row r="2542">
          <cell r="A2542" t="str">
            <v>F33.0</v>
          </cell>
          <cell r="B2542" t="str">
            <v>Trastorno depresivo recurrente, episodio leve presente</v>
          </cell>
        </row>
        <row r="2543">
          <cell r="A2543" t="str">
            <v>F33.1</v>
          </cell>
          <cell r="B2543" t="str">
            <v>Trastorno depresivo recurrente, episodio moderado presente</v>
          </cell>
        </row>
        <row r="2544">
          <cell r="A2544" t="str">
            <v>F33.2</v>
          </cell>
          <cell r="B2544" t="str">
            <v>Trastorno depresivo recurrente, episodio depresivo grave presente sin síntomas psicóticos</v>
          </cell>
        </row>
        <row r="2545">
          <cell r="A2545" t="str">
            <v>F33.3</v>
          </cell>
          <cell r="B2545" t="str">
            <v>Trastorno depresivo recurrente, episodio depresivo grave presente, con síntomas psicóticos</v>
          </cell>
        </row>
        <row r="2546">
          <cell r="A2546" t="str">
            <v>F33.4</v>
          </cell>
          <cell r="B2546" t="str">
            <v>Trastorno depresivo recurrente actualmente en remisión</v>
          </cell>
        </row>
        <row r="2547">
          <cell r="A2547" t="str">
            <v>F33.8</v>
          </cell>
          <cell r="B2547" t="str">
            <v>Otros trastornos depresivos recurrentes</v>
          </cell>
        </row>
        <row r="2548">
          <cell r="A2548" t="str">
            <v>F33.9</v>
          </cell>
          <cell r="B2548" t="str">
            <v>Trastorno depresivo recurrente, no especificado</v>
          </cell>
        </row>
        <row r="2549">
          <cell r="A2549" t="str">
            <v>F34</v>
          </cell>
          <cell r="B2549" t="str">
            <v>Trastornos del humor [afectivos] persistentes</v>
          </cell>
        </row>
        <row r="2550">
          <cell r="A2550" t="str">
            <v>F34.0</v>
          </cell>
          <cell r="B2550" t="str">
            <v>Ciclotimia</v>
          </cell>
        </row>
        <row r="2551">
          <cell r="A2551" t="str">
            <v>F34.1</v>
          </cell>
          <cell r="B2551" t="str">
            <v>Distimia</v>
          </cell>
        </row>
        <row r="2552">
          <cell r="A2552" t="str">
            <v>F34.8</v>
          </cell>
          <cell r="B2552" t="str">
            <v>Otros trastornos del humor [afectivos] persistentes</v>
          </cell>
        </row>
        <row r="2553">
          <cell r="A2553" t="str">
            <v>F34.9</v>
          </cell>
          <cell r="B2553" t="str">
            <v>Trastorno persistente del humor [afectivo], no especificado</v>
          </cell>
        </row>
        <row r="2554">
          <cell r="A2554" t="str">
            <v>F38</v>
          </cell>
          <cell r="B2554" t="str">
            <v>Otros trastornos del humor [afectivos]</v>
          </cell>
        </row>
        <row r="2555">
          <cell r="A2555" t="str">
            <v>F38.0</v>
          </cell>
          <cell r="B2555" t="str">
            <v>Otros trastornos del humor [afectivos], aislados</v>
          </cell>
        </row>
        <row r="2556">
          <cell r="A2556" t="str">
            <v>F38.1</v>
          </cell>
          <cell r="B2556" t="str">
            <v>Otros trastornos del humor [afectivos], recurrentes</v>
          </cell>
        </row>
        <row r="2557">
          <cell r="A2557" t="str">
            <v>F38.8</v>
          </cell>
          <cell r="B2557" t="str">
            <v>Otros trastornos del humor [afectivos], especificados</v>
          </cell>
        </row>
        <row r="2558">
          <cell r="A2558" t="str">
            <v>F39.X</v>
          </cell>
          <cell r="B2558" t="str">
            <v>Trastorno del humor [afectivo], no especificado</v>
          </cell>
        </row>
        <row r="2559">
          <cell r="A2559" t="str">
            <v>F40</v>
          </cell>
          <cell r="B2559" t="str">
            <v>Trastornos fóbicos de ansiedad</v>
          </cell>
        </row>
        <row r="2560">
          <cell r="A2560" t="str">
            <v>F40.0</v>
          </cell>
          <cell r="B2560" t="str">
            <v>Agorafobia</v>
          </cell>
        </row>
        <row r="2561">
          <cell r="A2561" t="str">
            <v>F40.1</v>
          </cell>
          <cell r="B2561" t="str">
            <v>Fobias sociales</v>
          </cell>
        </row>
        <row r="2562">
          <cell r="A2562" t="str">
            <v>F40.2</v>
          </cell>
          <cell r="B2562" t="str">
            <v>Fobias específicas (aisladas)</v>
          </cell>
        </row>
        <row r="2563">
          <cell r="A2563" t="str">
            <v>F40.8</v>
          </cell>
          <cell r="B2563" t="str">
            <v>Otros trastornos fóbicos de ansiedad</v>
          </cell>
        </row>
        <row r="2564">
          <cell r="A2564" t="str">
            <v>F40.9</v>
          </cell>
          <cell r="B2564" t="str">
            <v>Trastorno fóbico de ansiedad, no especificado</v>
          </cell>
        </row>
        <row r="2565">
          <cell r="A2565" t="str">
            <v>F41</v>
          </cell>
          <cell r="B2565" t="str">
            <v>Otros trastornos de ansiedad</v>
          </cell>
        </row>
        <row r="2566">
          <cell r="A2566" t="str">
            <v>F41.0</v>
          </cell>
          <cell r="B2566" t="str">
            <v>Trastorno de pánico [ansiedad paroxística episódica]</v>
          </cell>
        </row>
        <row r="2567">
          <cell r="A2567" t="str">
            <v>F41.1</v>
          </cell>
          <cell r="B2567" t="str">
            <v>Trastorno de ansiedad generalizada</v>
          </cell>
        </row>
        <row r="2568">
          <cell r="A2568" t="str">
            <v>F41.2</v>
          </cell>
          <cell r="B2568" t="str">
            <v>Trastorno mixto de ansiedad y depresión</v>
          </cell>
        </row>
        <row r="2569">
          <cell r="A2569" t="str">
            <v>F41.3</v>
          </cell>
          <cell r="B2569" t="str">
            <v>Otros trastornos de ansiedad mixtos</v>
          </cell>
        </row>
        <row r="2570">
          <cell r="A2570" t="str">
            <v>F41.8</v>
          </cell>
          <cell r="B2570" t="str">
            <v>Otros trastornos de ansiedad especificados</v>
          </cell>
        </row>
        <row r="2571">
          <cell r="A2571" t="str">
            <v>F41.9</v>
          </cell>
          <cell r="B2571" t="str">
            <v>Trastorno de ansiedad, no especificado</v>
          </cell>
        </row>
        <row r="2572">
          <cell r="A2572" t="str">
            <v>F42</v>
          </cell>
          <cell r="B2572" t="str">
            <v>Trastorno obsesivo-compulsivo</v>
          </cell>
        </row>
        <row r="2573">
          <cell r="A2573" t="str">
            <v>F42.0</v>
          </cell>
          <cell r="B2573" t="str">
            <v>Predominio de pensamientos o rumiaciones obsesivas</v>
          </cell>
        </row>
        <row r="2574">
          <cell r="A2574" t="str">
            <v>F42.1</v>
          </cell>
          <cell r="B2574" t="str">
            <v>Predominio de actos compulsivos [rituales obsesivos]</v>
          </cell>
        </row>
        <row r="2575">
          <cell r="A2575" t="str">
            <v>F42.2</v>
          </cell>
          <cell r="B2575" t="str">
            <v>Actos e ideas obsesivas mixtos</v>
          </cell>
        </row>
        <row r="2576">
          <cell r="A2576" t="str">
            <v>F42.8</v>
          </cell>
          <cell r="B2576" t="str">
            <v>Otros trastornos obsesivo-compulsivos</v>
          </cell>
        </row>
        <row r="2577">
          <cell r="A2577" t="str">
            <v>F42.9</v>
          </cell>
          <cell r="B2577" t="str">
            <v>Trastorno obsesivo-compulsivo, no especificado</v>
          </cell>
        </row>
        <row r="2578">
          <cell r="A2578" t="str">
            <v>F43</v>
          </cell>
          <cell r="B2578" t="str">
            <v>Reacción al estrés grave y trastornos de adaptación</v>
          </cell>
        </row>
        <row r="2579">
          <cell r="A2579" t="str">
            <v>F43.0</v>
          </cell>
          <cell r="B2579" t="str">
            <v>Reacción al estrés agudo</v>
          </cell>
        </row>
        <row r="2580">
          <cell r="A2580" t="str">
            <v>F43.1</v>
          </cell>
          <cell r="B2580" t="str">
            <v>Trastorno de estrés postraumático</v>
          </cell>
        </row>
        <row r="2581">
          <cell r="A2581" t="str">
            <v>F43.2</v>
          </cell>
          <cell r="B2581" t="str">
            <v>Trastornos de adaptación</v>
          </cell>
        </row>
        <row r="2582">
          <cell r="A2582" t="str">
            <v>F43.8</v>
          </cell>
          <cell r="B2582" t="str">
            <v>Otras reacciones al estrés grave</v>
          </cell>
        </row>
        <row r="2583">
          <cell r="A2583" t="str">
            <v>F43.9</v>
          </cell>
          <cell r="B2583" t="str">
            <v>Reacción al estrés grave, no especificada</v>
          </cell>
        </row>
        <row r="2584">
          <cell r="A2584" t="str">
            <v>F44</v>
          </cell>
          <cell r="B2584" t="str">
            <v>Trastornos disociativos [de conversión]</v>
          </cell>
        </row>
        <row r="2585">
          <cell r="A2585" t="str">
            <v>F44.0</v>
          </cell>
          <cell r="B2585" t="str">
            <v>Amnesia disociativa</v>
          </cell>
        </row>
        <row r="2586">
          <cell r="A2586" t="str">
            <v>F44.1</v>
          </cell>
          <cell r="B2586" t="str">
            <v>Fuga disociativa</v>
          </cell>
        </row>
        <row r="2587">
          <cell r="A2587" t="str">
            <v>F44.2</v>
          </cell>
          <cell r="B2587" t="str">
            <v>Estupor disociativo</v>
          </cell>
        </row>
        <row r="2588">
          <cell r="A2588" t="str">
            <v>F44.3</v>
          </cell>
          <cell r="B2588" t="str">
            <v>Trastornos de trance y de posesión</v>
          </cell>
        </row>
        <row r="2589">
          <cell r="A2589" t="str">
            <v>F44.4</v>
          </cell>
          <cell r="B2589" t="str">
            <v>Trastornos disociativos del movimiento</v>
          </cell>
        </row>
        <row r="2590">
          <cell r="A2590" t="str">
            <v>F44.5</v>
          </cell>
          <cell r="B2590" t="str">
            <v>Convulsiones disociativas</v>
          </cell>
        </row>
        <row r="2591">
          <cell r="A2591" t="str">
            <v>F44.6</v>
          </cell>
          <cell r="B2591" t="str">
            <v>Anestesia disociativa y pérdida sensorial</v>
          </cell>
        </row>
        <row r="2592">
          <cell r="A2592" t="str">
            <v>F44.7</v>
          </cell>
          <cell r="B2592" t="str">
            <v>Trastornos disociativos mixtos [y de conversión]</v>
          </cell>
        </row>
        <row r="2593">
          <cell r="A2593" t="str">
            <v>F44.8</v>
          </cell>
          <cell r="B2593" t="str">
            <v>Otros trastornos disociativos [de conversión]</v>
          </cell>
        </row>
        <row r="2594">
          <cell r="A2594" t="str">
            <v>F44.9</v>
          </cell>
          <cell r="B2594" t="str">
            <v>Trastorno disociativo [de conversión], no especificado</v>
          </cell>
        </row>
        <row r="2595">
          <cell r="A2595" t="str">
            <v>F45</v>
          </cell>
          <cell r="B2595" t="str">
            <v>Trastornos somatomorfos</v>
          </cell>
        </row>
        <row r="2596">
          <cell r="A2596" t="str">
            <v>F45.0</v>
          </cell>
          <cell r="B2596" t="str">
            <v>Trastorno de somatización</v>
          </cell>
        </row>
        <row r="2597">
          <cell r="A2597" t="str">
            <v>F45.1</v>
          </cell>
          <cell r="B2597" t="str">
            <v>Trastorno somatomorfo indiferenciado</v>
          </cell>
        </row>
        <row r="2598">
          <cell r="A2598" t="str">
            <v>F45.2</v>
          </cell>
          <cell r="B2598" t="str">
            <v>Trastorno hipocondríaco</v>
          </cell>
        </row>
        <row r="2599">
          <cell r="A2599" t="str">
            <v>F45.3</v>
          </cell>
          <cell r="B2599" t="str">
            <v>Disfunción autonómica somatomorfa</v>
          </cell>
        </row>
        <row r="2600">
          <cell r="A2600" t="str">
            <v>F45.4</v>
          </cell>
          <cell r="B2600" t="str">
            <v>Trastorno de dolor persistente somatomorfo</v>
          </cell>
        </row>
        <row r="2601">
          <cell r="A2601" t="str">
            <v>F45.8</v>
          </cell>
          <cell r="B2601" t="str">
            <v>Otros trastornos somatomorfos</v>
          </cell>
        </row>
        <row r="2602">
          <cell r="A2602" t="str">
            <v>F45.9</v>
          </cell>
          <cell r="B2602" t="str">
            <v>Trastorno somatomorfo, no especificado</v>
          </cell>
        </row>
        <row r="2603">
          <cell r="A2603" t="str">
            <v>F48</v>
          </cell>
          <cell r="B2603" t="str">
            <v>Otros trastornos neuróticos</v>
          </cell>
        </row>
        <row r="2604">
          <cell r="A2604" t="str">
            <v>F48.0</v>
          </cell>
          <cell r="B2604" t="str">
            <v>Neurastenia</v>
          </cell>
        </row>
        <row r="2605">
          <cell r="A2605" t="str">
            <v>F48.1</v>
          </cell>
          <cell r="B2605" t="str">
            <v>Síndrome de despersonalización y desvinculación de la realidad</v>
          </cell>
        </row>
        <row r="2606">
          <cell r="A2606" t="str">
            <v>F48.8</v>
          </cell>
          <cell r="B2606" t="str">
            <v>Otros trastornos neuróticos especificados</v>
          </cell>
        </row>
        <row r="2607">
          <cell r="A2607" t="str">
            <v>F48.9</v>
          </cell>
          <cell r="B2607" t="str">
            <v>Trastorno neurótico, no especificado</v>
          </cell>
        </row>
        <row r="2608">
          <cell r="A2608" t="str">
            <v>F50</v>
          </cell>
          <cell r="B2608" t="str">
            <v>Trastornos de la ingestión de alimentos</v>
          </cell>
        </row>
        <row r="2609">
          <cell r="A2609" t="str">
            <v>F50.0</v>
          </cell>
          <cell r="B2609" t="str">
            <v>Anorexia nerviosa</v>
          </cell>
        </row>
        <row r="2610">
          <cell r="A2610" t="str">
            <v>F50.1</v>
          </cell>
          <cell r="B2610" t="str">
            <v>Anorexia nerviosa atípica</v>
          </cell>
        </row>
        <row r="2611">
          <cell r="A2611" t="str">
            <v>F50.2</v>
          </cell>
          <cell r="B2611" t="str">
            <v>Bulimia nerviosa</v>
          </cell>
        </row>
        <row r="2612">
          <cell r="A2612" t="str">
            <v>F50.3</v>
          </cell>
          <cell r="B2612" t="str">
            <v>Bulimia nerviosa atípica</v>
          </cell>
        </row>
        <row r="2613">
          <cell r="A2613" t="str">
            <v>F50.4</v>
          </cell>
          <cell r="B2613" t="str">
            <v>Hiperfagia asociada con otras alteraciones psicológicas</v>
          </cell>
        </row>
        <row r="2614">
          <cell r="A2614" t="str">
            <v>F50.5</v>
          </cell>
          <cell r="B2614" t="str">
            <v>Vómitos asociados con otras alteraciones psicológicas</v>
          </cell>
        </row>
        <row r="2615">
          <cell r="A2615" t="str">
            <v>F50.8</v>
          </cell>
          <cell r="B2615" t="str">
            <v>Otros trastornos de la ingestión de alimentos</v>
          </cell>
        </row>
        <row r="2616">
          <cell r="A2616" t="str">
            <v>F50.9</v>
          </cell>
          <cell r="B2616" t="str">
            <v>Trastorno de la ingestión de alimentos, no especificado</v>
          </cell>
        </row>
        <row r="2617">
          <cell r="A2617" t="str">
            <v>F51</v>
          </cell>
          <cell r="B2617" t="str">
            <v>Trastornos no orgánicos del sueño</v>
          </cell>
        </row>
        <row r="2618">
          <cell r="A2618" t="str">
            <v>F51.0</v>
          </cell>
          <cell r="B2618" t="str">
            <v>Insomnio no orgánico</v>
          </cell>
        </row>
        <row r="2619">
          <cell r="A2619" t="str">
            <v>F51.1</v>
          </cell>
          <cell r="B2619" t="str">
            <v>Hipersomnio no orgánico</v>
          </cell>
        </row>
        <row r="2620">
          <cell r="A2620" t="str">
            <v>F51.2</v>
          </cell>
          <cell r="B2620" t="str">
            <v>Trastorno no orgánico del ciclo sueño-vigilia</v>
          </cell>
        </row>
        <row r="2621">
          <cell r="A2621" t="str">
            <v>F51.3</v>
          </cell>
          <cell r="B2621" t="str">
            <v>Sonambulismo</v>
          </cell>
        </row>
        <row r="2622">
          <cell r="A2622" t="str">
            <v>F51.4</v>
          </cell>
          <cell r="B2622" t="str">
            <v>Terrores del sueño [terrores nocturnos]</v>
          </cell>
        </row>
        <row r="2623">
          <cell r="A2623" t="str">
            <v>F51.5</v>
          </cell>
          <cell r="B2623" t="str">
            <v>Pesadillas</v>
          </cell>
        </row>
        <row r="2624">
          <cell r="A2624" t="str">
            <v>F51.8</v>
          </cell>
          <cell r="B2624" t="str">
            <v>Otros trastornos no orgánicos del sueño</v>
          </cell>
        </row>
        <row r="2625">
          <cell r="A2625" t="str">
            <v>F51.9</v>
          </cell>
          <cell r="B2625" t="str">
            <v>Trastorno no orgánico del sueño, no especificado</v>
          </cell>
        </row>
        <row r="2626">
          <cell r="A2626" t="str">
            <v>F52</v>
          </cell>
          <cell r="B2626" t="str">
            <v>Disfunción sexual no ocasionada por trastorno ni enfermedad orgánicos</v>
          </cell>
        </row>
        <row r="2627">
          <cell r="A2627" t="str">
            <v>F52.0</v>
          </cell>
          <cell r="B2627" t="str">
            <v>Falta o pérdida del deseo sexual</v>
          </cell>
        </row>
        <row r="2628">
          <cell r="A2628" t="str">
            <v>F52.1</v>
          </cell>
          <cell r="B2628" t="str">
            <v>Aversión al sexo y falta de goce sexual</v>
          </cell>
        </row>
        <row r="2629">
          <cell r="A2629" t="str">
            <v>F52.2</v>
          </cell>
          <cell r="B2629" t="str">
            <v>Falla de la respuesta genital</v>
          </cell>
        </row>
        <row r="2630">
          <cell r="A2630" t="str">
            <v>F52.3</v>
          </cell>
          <cell r="B2630" t="str">
            <v>Disfunción orgásmica</v>
          </cell>
        </row>
        <row r="2631">
          <cell r="A2631" t="str">
            <v>F52.4</v>
          </cell>
          <cell r="B2631" t="str">
            <v>Eyaculación precoz</v>
          </cell>
        </row>
        <row r="2632">
          <cell r="A2632" t="str">
            <v>F52.5</v>
          </cell>
          <cell r="B2632" t="str">
            <v>Vaginismo no orgánico</v>
          </cell>
        </row>
        <row r="2633">
          <cell r="A2633" t="str">
            <v>F52.6</v>
          </cell>
          <cell r="B2633" t="str">
            <v>Dispareunia no orgánica</v>
          </cell>
        </row>
        <row r="2634">
          <cell r="A2634" t="str">
            <v>F52.7</v>
          </cell>
          <cell r="B2634" t="str">
            <v>Impulso sexual excesivo</v>
          </cell>
        </row>
        <row r="2635">
          <cell r="A2635" t="str">
            <v>F52.8</v>
          </cell>
          <cell r="B2635" t="str">
            <v>Otras disfunciones sexuales, no ocasionadas por trastorno ni por enfermedad orgánicos</v>
          </cell>
        </row>
        <row r="2636">
          <cell r="A2636" t="str">
            <v>F52.9</v>
          </cell>
          <cell r="B2636" t="str">
            <v>Disfunción sexual no ocasionada por trastorno ni por enfermedad orgánicos, no especificada</v>
          </cell>
        </row>
        <row r="2637">
          <cell r="A2637" t="str">
            <v>F53</v>
          </cell>
          <cell r="B2637" t="str">
            <v>Trastornos mentales y del comportamiento asociados con el puerperio, no clasificados en otra parte</v>
          </cell>
        </row>
        <row r="2638">
          <cell r="A2638" t="str">
            <v>F53.0</v>
          </cell>
          <cell r="B2638" t="str">
            <v>Trastornos mentales y del comportamiento leves, asociados con el puerperio, no clasificados en otra parte</v>
          </cell>
        </row>
        <row r="2639">
          <cell r="A2639" t="str">
            <v>F53.1</v>
          </cell>
          <cell r="B2639" t="str">
            <v>Trastornos mentales y del comportamiento graves, asociados con el puerperio, no clasificados en otra parte</v>
          </cell>
        </row>
        <row r="2640">
          <cell r="A2640" t="str">
            <v>F53.8</v>
          </cell>
          <cell r="B2640" t="str">
            <v>Otros trastornos mentales y del comportamiento asociados con el puerperio, no clasificados en otra parte</v>
          </cell>
        </row>
        <row r="2641">
          <cell r="A2641" t="str">
            <v>F53.9</v>
          </cell>
          <cell r="B2641" t="str">
            <v>Trastorno mental puerperal, no especificado</v>
          </cell>
        </row>
        <row r="2642">
          <cell r="A2642" t="str">
            <v>F54.X</v>
          </cell>
          <cell r="B2642" t="str">
            <v>Factores psicológicos y del comportamiento asociados con trastornos o enfermedades clasificados en otra parte</v>
          </cell>
        </row>
        <row r="2643">
          <cell r="A2643" t="str">
            <v>F55.X</v>
          </cell>
          <cell r="B2643" t="str">
            <v>Abuso de sustancias que no producen dependencia</v>
          </cell>
        </row>
        <row r="2644">
          <cell r="A2644" t="str">
            <v>F59.X</v>
          </cell>
          <cell r="B2644" t="str">
            <v>Síndromes del comportamiento asociados con alteraciones fisiológicas y factores físicos, no especificados</v>
          </cell>
        </row>
        <row r="2645">
          <cell r="A2645" t="str">
            <v>F60</v>
          </cell>
          <cell r="B2645" t="str">
            <v>Trastornos específicos de la personalidad</v>
          </cell>
        </row>
        <row r="2646">
          <cell r="A2646" t="str">
            <v>F60.0</v>
          </cell>
          <cell r="B2646" t="str">
            <v>Trastorno paranoide de la personalidad</v>
          </cell>
        </row>
        <row r="2647">
          <cell r="A2647" t="str">
            <v>F60.1</v>
          </cell>
          <cell r="B2647" t="str">
            <v>Trastorno esquizoide de la personalidad</v>
          </cell>
        </row>
        <row r="2648">
          <cell r="A2648" t="str">
            <v>F60.2</v>
          </cell>
          <cell r="B2648" t="str">
            <v>Trastorno asocial de la personalidad</v>
          </cell>
        </row>
        <row r="2649">
          <cell r="A2649" t="str">
            <v>F60.3</v>
          </cell>
          <cell r="B2649" t="str">
            <v>Trastorno de la personalidad emocionalmente inestable</v>
          </cell>
        </row>
        <row r="2650">
          <cell r="A2650" t="str">
            <v>F60.4</v>
          </cell>
          <cell r="B2650" t="str">
            <v>Trastorno histriónico de la personalidad</v>
          </cell>
        </row>
        <row r="2651">
          <cell r="A2651" t="str">
            <v>F60.5</v>
          </cell>
          <cell r="B2651" t="str">
            <v>Trastorno anancástico de la personalidad</v>
          </cell>
        </row>
        <row r="2652">
          <cell r="A2652" t="str">
            <v>F60.6</v>
          </cell>
          <cell r="B2652" t="str">
            <v>Trastorno de la personalidad ansiosa (evasiva, elusiva)</v>
          </cell>
        </row>
        <row r="2653">
          <cell r="A2653" t="str">
            <v>F60.7</v>
          </cell>
          <cell r="B2653" t="str">
            <v>Trastorno de la personalidad dependiente</v>
          </cell>
        </row>
        <row r="2654">
          <cell r="A2654" t="str">
            <v>F60.8</v>
          </cell>
          <cell r="B2654" t="str">
            <v>Otros trastornos específicos de la personalidad</v>
          </cell>
        </row>
        <row r="2655">
          <cell r="A2655" t="str">
            <v>F60.9</v>
          </cell>
          <cell r="B2655" t="str">
            <v>Trastorno de la personalidad, no especificado</v>
          </cell>
        </row>
        <row r="2656">
          <cell r="A2656" t="str">
            <v>F61.X</v>
          </cell>
          <cell r="B2656" t="str">
            <v>Trastornos mixtos y otros trastornos de la personalidad</v>
          </cell>
        </row>
        <row r="2657">
          <cell r="A2657" t="str">
            <v>F62</v>
          </cell>
          <cell r="B2657" t="str">
            <v>Cambios perdurables de la personalidad, no atribuibles a lesión o a enfermedad cerebral</v>
          </cell>
        </row>
        <row r="2658">
          <cell r="A2658" t="str">
            <v>F62.0</v>
          </cell>
          <cell r="B2658" t="str">
            <v>Cambio perdurable de la personalidad después de una experiencia catastrófica</v>
          </cell>
        </row>
        <row r="2659">
          <cell r="A2659" t="str">
            <v>F62.1</v>
          </cell>
          <cell r="B2659" t="str">
            <v>Cambio perdurable de la personalidad consecutivo a una enfermedad psiquiátrica</v>
          </cell>
        </row>
        <row r="2660">
          <cell r="A2660" t="str">
            <v>F62.8</v>
          </cell>
          <cell r="B2660" t="str">
            <v>Otros cambios perdurables de la personalidad</v>
          </cell>
        </row>
        <row r="2661">
          <cell r="A2661" t="str">
            <v>F62.9</v>
          </cell>
          <cell r="B2661" t="str">
            <v>Cambio perdurable de la personalidad, no especificado</v>
          </cell>
        </row>
        <row r="2662">
          <cell r="A2662" t="str">
            <v>F63</v>
          </cell>
          <cell r="B2662" t="str">
            <v>Trastornos de los hábitos y de los impulsos</v>
          </cell>
        </row>
        <row r="2663">
          <cell r="A2663" t="str">
            <v>F63.0</v>
          </cell>
          <cell r="B2663" t="str">
            <v>Juego patológico</v>
          </cell>
        </row>
        <row r="2664">
          <cell r="A2664" t="str">
            <v>F63.1</v>
          </cell>
          <cell r="B2664" t="str">
            <v>Piromanía</v>
          </cell>
        </row>
        <row r="2665">
          <cell r="A2665" t="str">
            <v>F63.2</v>
          </cell>
          <cell r="B2665" t="str">
            <v>Hurto patológico [cleptomanía]</v>
          </cell>
        </row>
        <row r="2666">
          <cell r="A2666" t="str">
            <v>F63.3</v>
          </cell>
          <cell r="B2666" t="str">
            <v>Tricotilomanía</v>
          </cell>
        </row>
        <row r="2667">
          <cell r="A2667" t="str">
            <v>F63.8</v>
          </cell>
          <cell r="B2667" t="str">
            <v>Otros trastornos de los hábitos y de los impulsos</v>
          </cell>
        </row>
        <row r="2668">
          <cell r="A2668" t="str">
            <v>F63.9</v>
          </cell>
          <cell r="B2668" t="str">
            <v>Trastorno de los hábitos y de los impulsos, no especificado</v>
          </cell>
        </row>
        <row r="2669">
          <cell r="A2669" t="str">
            <v>F64</v>
          </cell>
          <cell r="B2669" t="str">
            <v>Trastornos de la identidad de género</v>
          </cell>
        </row>
        <row r="2670">
          <cell r="A2670" t="str">
            <v>F64.0</v>
          </cell>
          <cell r="B2670" t="str">
            <v>Transexualismo</v>
          </cell>
        </row>
        <row r="2671">
          <cell r="A2671" t="str">
            <v>F64.1</v>
          </cell>
          <cell r="B2671" t="str">
            <v>Transvestismo de rol dual</v>
          </cell>
        </row>
        <row r="2672">
          <cell r="A2672" t="str">
            <v>F64.2</v>
          </cell>
          <cell r="B2672" t="str">
            <v>Trastorno de la identidad de género en la niñez</v>
          </cell>
        </row>
        <row r="2673">
          <cell r="A2673" t="str">
            <v>F64.8</v>
          </cell>
          <cell r="B2673" t="str">
            <v>Otros trastornos de la identidad de género</v>
          </cell>
        </row>
        <row r="2674">
          <cell r="A2674" t="str">
            <v>F64.9</v>
          </cell>
          <cell r="B2674" t="str">
            <v>Trastorno de la identidad de género, no especificado</v>
          </cell>
        </row>
        <row r="2675">
          <cell r="A2675" t="str">
            <v>F65</v>
          </cell>
          <cell r="B2675" t="str">
            <v>Trastornos de la preferencia sexual</v>
          </cell>
        </row>
        <row r="2676">
          <cell r="A2676" t="str">
            <v>F65.0</v>
          </cell>
          <cell r="B2676" t="str">
            <v>Fetichismo</v>
          </cell>
        </row>
        <row r="2677">
          <cell r="A2677" t="str">
            <v>F65.1</v>
          </cell>
          <cell r="B2677" t="str">
            <v>Transvestismo fetichista</v>
          </cell>
        </row>
        <row r="2678">
          <cell r="A2678" t="str">
            <v>F65.2</v>
          </cell>
          <cell r="B2678" t="str">
            <v>Exhibicionismo</v>
          </cell>
        </row>
        <row r="2679">
          <cell r="A2679" t="str">
            <v>F65.3</v>
          </cell>
          <cell r="B2679" t="str">
            <v>Voyeurismo</v>
          </cell>
        </row>
        <row r="2680">
          <cell r="A2680" t="str">
            <v>F65.4</v>
          </cell>
          <cell r="B2680" t="str">
            <v>Pedofilia</v>
          </cell>
        </row>
        <row r="2681">
          <cell r="A2681" t="str">
            <v>F65.5</v>
          </cell>
          <cell r="B2681" t="str">
            <v>Sadomasoquismo</v>
          </cell>
        </row>
        <row r="2682">
          <cell r="A2682" t="str">
            <v>F65.6</v>
          </cell>
          <cell r="B2682" t="str">
            <v>Trastornos múltiples de la preferencia sexual</v>
          </cell>
        </row>
        <row r="2683">
          <cell r="A2683" t="str">
            <v>F65.8</v>
          </cell>
          <cell r="B2683" t="str">
            <v>Otros trastornos de la preferencia sexual</v>
          </cell>
        </row>
        <row r="2684">
          <cell r="A2684" t="str">
            <v>F65.9</v>
          </cell>
          <cell r="B2684" t="str">
            <v>Trastorno de la preferencia sexual, no especificado</v>
          </cell>
        </row>
        <row r="2685">
          <cell r="A2685" t="str">
            <v>F66</v>
          </cell>
          <cell r="B2685" t="str">
            <v>Trastornos psicológicos y del comportamiento asociados con el desarrollo y con la orientación sexuales</v>
          </cell>
        </row>
        <row r="2686">
          <cell r="A2686" t="str">
            <v>F66.0</v>
          </cell>
          <cell r="B2686" t="str">
            <v>Trastorno de la maduración sexual</v>
          </cell>
        </row>
        <row r="2687">
          <cell r="A2687" t="str">
            <v>F66.1</v>
          </cell>
          <cell r="B2687" t="str">
            <v>Orientación sexual egodistónica</v>
          </cell>
        </row>
        <row r="2688">
          <cell r="A2688" t="str">
            <v>F66.2</v>
          </cell>
          <cell r="B2688" t="str">
            <v>Trastorno de la relación sexual</v>
          </cell>
        </row>
        <row r="2689">
          <cell r="A2689" t="str">
            <v>F66.8</v>
          </cell>
          <cell r="B2689" t="str">
            <v>Otros trastornos del desarrollo psicosexual</v>
          </cell>
        </row>
        <row r="2690">
          <cell r="A2690" t="str">
            <v>F66.9</v>
          </cell>
          <cell r="B2690" t="str">
            <v>Trastorno del desarrollo psicosexual, no especificado</v>
          </cell>
        </row>
        <row r="2691">
          <cell r="A2691" t="str">
            <v>F68</v>
          </cell>
          <cell r="B2691" t="str">
            <v>Otros trastornos de la personalidad y del comportamiento en adultos</v>
          </cell>
        </row>
        <row r="2692">
          <cell r="A2692" t="str">
            <v>F68.0</v>
          </cell>
          <cell r="B2692" t="str">
            <v>Elaboración de síntomas físicos por causas psicológicas</v>
          </cell>
        </row>
        <row r="2693">
          <cell r="A2693" t="str">
            <v>F68.1</v>
          </cell>
          <cell r="B2693" t="str">
            <v>Producción intencional o simulación de síntomas o de incapacidades, tanto físicas como psicológicas [trastorno facticio]</v>
          </cell>
        </row>
        <row r="2694">
          <cell r="A2694" t="str">
            <v>F68.8</v>
          </cell>
          <cell r="B2694" t="str">
            <v>Otros trastornos especificados de la personalidad y del comportamiento en adultos</v>
          </cell>
        </row>
        <row r="2695">
          <cell r="A2695" t="str">
            <v>F69.X</v>
          </cell>
          <cell r="B2695" t="str">
            <v>Trastorno de la personalidad y del comportamiento en adultos, no especificado</v>
          </cell>
        </row>
        <row r="2696">
          <cell r="A2696" t="str">
            <v>F70</v>
          </cell>
          <cell r="B2696" t="str">
            <v>Retraso mental leve</v>
          </cell>
        </row>
        <row r="2697">
          <cell r="A2697" t="str">
            <v>F70.0</v>
          </cell>
          <cell r="B2697" t="str">
            <v>Retraso mental leve, deterioro del comportamiento nulo o mínimo</v>
          </cell>
        </row>
        <row r="2698">
          <cell r="A2698" t="str">
            <v>F70.1</v>
          </cell>
          <cell r="B2698" t="str">
            <v>Retraso mental leve, deterioro del comportamiento significativo, que requiere atención o tratamiento</v>
          </cell>
        </row>
        <row r="2699">
          <cell r="A2699" t="str">
            <v>F70.8</v>
          </cell>
          <cell r="B2699" t="str">
            <v>Retraso mental leve, otros deterioros del comportamiento</v>
          </cell>
        </row>
        <row r="2700">
          <cell r="A2700" t="str">
            <v>F70.9</v>
          </cell>
          <cell r="B2700" t="str">
            <v>Retraso mental leve, deterioro del comportamiento de grado no especificado</v>
          </cell>
        </row>
        <row r="2701">
          <cell r="A2701" t="str">
            <v>F71</v>
          </cell>
          <cell r="B2701" t="str">
            <v>Retraso mental moderado</v>
          </cell>
        </row>
        <row r="2702">
          <cell r="A2702" t="str">
            <v>F71.0</v>
          </cell>
          <cell r="B2702" t="str">
            <v>Retraso mental moderado, deterioro del comportamiento nulo o mínimo</v>
          </cell>
        </row>
        <row r="2703">
          <cell r="A2703" t="str">
            <v>F71.1</v>
          </cell>
          <cell r="B2703" t="str">
            <v>Retraso mental moderado, deterioro del comportamiento significativo, que requiere atención o tratamiento</v>
          </cell>
        </row>
        <row r="2704">
          <cell r="A2704" t="str">
            <v>F71.8</v>
          </cell>
          <cell r="B2704" t="str">
            <v>Retraso mental moderado, otros deterioros del comportamiento</v>
          </cell>
        </row>
        <row r="2705">
          <cell r="A2705" t="str">
            <v>F71.9</v>
          </cell>
          <cell r="B2705" t="str">
            <v>Retraso mental moderado, deterioro del comportamiento de grado no especificado</v>
          </cell>
        </row>
        <row r="2706">
          <cell r="A2706" t="str">
            <v>F72</v>
          </cell>
          <cell r="B2706" t="str">
            <v>Retraso mental grave</v>
          </cell>
        </row>
        <row r="2707">
          <cell r="A2707" t="str">
            <v>F72.0</v>
          </cell>
          <cell r="B2707" t="str">
            <v>Retraso mental grave, deterioro del comportamiento nulo o mínimo</v>
          </cell>
        </row>
        <row r="2708">
          <cell r="A2708" t="str">
            <v>F72.1</v>
          </cell>
          <cell r="B2708" t="str">
            <v>Retraso mental grave, deterioro del comportamiento significativo, que requiere atención o tratamiento</v>
          </cell>
        </row>
        <row r="2709">
          <cell r="A2709" t="str">
            <v>F72.8</v>
          </cell>
          <cell r="B2709" t="str">
            <v>Retraso mental grave, otros deterioros del comportamiento</v>
          </cell>
        </row>
        <row r="2710">
          <cell r="A2710" t="str">
            <v>F72.9</v>
          </cell>
          <cell r="B2710" t="str">
            <v>Retraso mental grave, deterioro del comportamiento de grado no especificado</v>
          </cell>
        </row>
        <row r="2711">
          <cell r="A2711" t="str">
            <v>F73</v>
          </cell>
          <cell r="B2711" t="str">
            <v>Retraso mental profundo</v>
          </cell>
        </row>
        <row r="2712">
          <cell r="A2712" t="str">
            <v>F73.0</v>
          </cell>
          <cell r="B2712" t="str">
            <v>Retraso mental profundo, deterioro del comportamiento nulo o mínimo</v>
          </cell>
        </row>
        <row r="2713">
          <cell r="A2713" t="str">
            <v>F73.1</v>
          </cell>
          <cell r="B2713" t="str">
            <v>Retraso mental profundo, deterioro del comportamiento significativo, que requiere atención o tratamiento</v>
          </cell>
        </row>
        <row r="2714">
          <cell r="A2714" t="str">
            <v>F73.8</v>
          </cell>
          <cell r="B2714" t="str">
            <v>Retraso mental profundo, otros deterioros del comportamiento</v>
          </cell>
        </row>
        <row r="2715">
          <cell r="A2715" t="str">
            <v>F73.9</v>
          </cell>
          <cell r="B2715" t="str">
            <v>Retraso mental profundo, deterioro del comportamiento de grado no especificado</v>
          </cell>
        </row>
        <row r="2716">
          <cell r="A2716" t="str">
            <v>F78</v>
          </cell>
          <cell r="B2716" t="str">
            <v>Otros tipos de retraso mental</v>
          </cell>
        </row>
        <row r="2717">
          <cell r="A2717" t="str">
            <v>F78.0</v>
          </cell>
          <cell r="B2717" t="str">
            <v>Otros tipos de retraso mental, deterioro del comportamiento nulo o mínimo</v>
          </cell>
        </row>
        <row r="2718">
          <cell r="A2718" t="str">
            <v>F78.1</v>
          </cell>
          <cell r="B2718" t="str">
            <v>Otros tipos de retraso mental, deterioro del comportamiento significativo, que requiere atención o tratamiento</v>
          </cell>
        </row>
        <row r="2719">
          <cell r="A2719" t="str">
            <v>F78.8</v>
          </cell>
          <cell r="B2719" t="str">
            <v>Otros tipos de retraso mental, otros deterioros del comportamiento</v>
          </cell>
        </row>
        <row r="2720">
          <cell r="A2720" t="str">
            <v>F78.9</v>
          </cell>
          <cell r="B2720" t="str">
            <v>Otros tipos de retraso mental, deterioro del comportamiento de grado no especificado</v>
          </cell>
        </row>
        <row r="2721">
          <cell r="A2721" t="str">
            <v>F79</v>
          </cell>
          <cell r="B2721" t="str">
            <v>Retraso mental, no especificado</v>
          </cell>
        </row>
        <row r="2722">
          <cell r="A2722" t="str">
            <v>F79.0</v>
          </cell>
          <cell r="B2722" t="str">
            <v>Retraso mental, no especificado, deterioro del comportamiento nulo o mínimo</v>
          </cell>
        </row>
        <row r="2723">
          <cell r="A2723" t="str">
            <v>F79.1</v>
          </cell>
          <cell r="B2723" t="str">
            <v>Retraso mental, no especificado, deterioro del comportamiento significativo, que requiere atención o tratamiento</v>
          </cell>
        </row>
        <row r="2724">
          <cell r="A2724" t="str">
            <v>F79.8</v>
          </cell>
          <cell r="B2724" t="str">
            <v>Retraso mental, no especificado, otros deterioros del comportamiento</v>
          </cell>
        </row>
        <row r="2725">
          <cell r="A2725" t="str">
            <v>F79.9</v>
          </cell>
          <cell r="B2725" t="str">
            <v>Retraso mental, no especificado, deterioro del comportamiento de grado no especificado</v>
          </cell>
        </row>
        <row r="2726">
          <cell r="A2726" t="str">
            <v>F80</v>
          </cell>
          <cell r="B2726" t="str">
            <v>Trastornos específicos del desarrollo del habla y del lenguaje</v>
          </cell>
        </row>
        <row r="2727">
          <cell r="A2727" t="str">
            <v>F80.0</v>
          </cell>
          <cell r="B2727" t="str">
            <v>Trastorno específico de la pronunciación</v>
          </cell>
        </row>
        <row r="2728">
          <cell r="A2728" t="str">
            <v>F80.1</v>
          </cell>
          <cell r="B2728" t="str">
            <v>Trastorno del lenguaje expresivo</v>
          </cell>
        </row>
        <row r="2729">
          <cell r="A2729" t="str">
            <v>F80.2</v>
          </cell>
          <cell r="B2729" t="str">
            <v>Trastorno de la recepción del lenguaje</v>
          </cell>
        </row>
        <row r="2730">
          <cell r="A2730" t="str">
            <v>F80.3</v>
          </cell>
          <cell r="B2730" t="str">
            <v>Afasia adquirida con epilepsia [Landau-Kleffner]</v>
          </cell>
        </row>
        <row r="2731">
          <cell r="A2731" t="str">
            <v>F80.8</v>
          </cell>
          <cell r="B2731" t="str">
            <v>Otros trastornos del desarrollo del habla y del lenguaje</v>
          </cell>
        </row>
        <row r="2732">
          <cell r="A2732" t="str">
            <v>F80.9</v>
          </cell>
          <cell r="B2732" t="str">
            <v>Trastorno del desarrollo del habla y del lenguaje no especificado</v>
          </cell>
        </row>
        <row r="2733">
          <cell r="A2733" t="str">
            <v>F81</v>
          </cell>
          <cell r="B2733" t="str">
            <v>Trastornos específicos del desarrollo de las habilidades escolares</v>
          </cell>
        </row>
        <row r="2734">
          <cell r="A2734" t="str">
            <v>F81.0</v>
          </cell>
          <cell r="B2734" t="str">
            <v>Trastorno específico de la lectura</v>
          </cell>
        </row>
        <row r="2735">
          <cell r="A2735" t="str">
            <v>F81.1</v>
          </cell>
          <cell r="B2735" t="str">
            <v>Trastorno específico del deletreo [ortografía]</v>
          </cell>
        </row>
        <row r="2736">
          <cell r="A2736" t="str">
            <v>F81.2</v>
          </cell>
          <cell r="B2736" t="str">
            <v>Trastorno específico de las habilidades aritméticas</v>
          </cell>
        </row>
        <row r="2737">
          <cell r="A2737" t="str">
            <v>F81.3</v>
          </cell>
          <cell r="B2737" t="str">
            <v>Trastorno mixto de las habilidades escolares</v>
          </cell>
        </row>
        <row r="2738">
          <cell r="A2738" t="str">
            <v>F81.8</v>
          </cell>
          <cell r="B2738" t="str">
            <v>Otros trastornos del desarrollo de las habilidades escolares</v>
          </cell>
        </row>
        <row r="2739">
          <cell r="A2739" t="str">
            <v>F81.9</v>
          </cell>
          <cell r="B2739" t="str">
            <v>Trastorno del desarrollo de las habilidades escolares, no especificado</v>
          </cell>
        </row>
        <row r="2740">
          <cell r="A2740" t="str">
            <v>F82.X</v>
          </cell>
          <cell r="B2740" t="str">
            <v>Trastorno específico del desarrollo de la función motriz</v>
          </cell>
        </row>
        <row r="2741">
          <cell r="A2741" t="str">
            <v>F83.X</v>
          </cell>
          <cell r="B2741" t="str">
            <v>Trastornos específicos mixtos del desarrollo</v>
          </cell>
        </row>
        <row r="2742">
          <cell r="A2742" t="str">
            <v>F84</v>
          </cell>
          <cell r="B2742" t="str">
            <v>Trastornos generalizados del desarrollo</v>
          </cell>
        </row>
        <row r="2743">
          <cell r="A2743" t="str">
            <v>F84.0</v>
          </cell>
          <cell r="B2743" t="str">
            <v>Autismo en la niñez</v>
          </cell>
        </row>
        <row r="2744">
          <cell r="A2744" t="str">
            <v>F84.1</v>
          </cell>
          <cell r="B2744" t="str">
            <v>Autismo atípico</v>
          </cell>
        </row>
        <row r="2745">
          <cell r="A2745" t="str">
            <v>F84.2</v>
          </cell>
          <cell r="B2745" t="str">
            <v>Síndrome de Rett</v>
          </cell>
        </row>
        <row r="2746">
          <cell r="A2746" t="str">
            <v>F84.3</v>
          </cell>
          <cell r="B2746" t="str">
            <v>Otro trastorno desintegrativo de la niñez</v>
          </cell>
        </row>
        <row r="2747">
          <cell r="A2747" t="str">
            <v>F84.4</v>
          </cell>
          <cell r="B2747" t="str">
            <v>Trastorno hiperactivo asociado con retraso mental y movimientos estereotipados</v>
          </cell>
        </row>
        <row r="2748">
          <cell r="A2748" t="str">
            <v>F84.5</v>
          </cell>
          <cell r="B2748" t="str">
            <v>Síndrome de Asperger</v>
          </cell>
        </row>
        <row r="2749">
          <cell r="A2749" t="str">
            <v>F84.8</v>
          </cell>
          <cell r="B2749" t="str">
            <v>Otros trastornos generalizados del desarrollo</v>
          </cell>
        </row>
        <row r="2750">
          <cell r="A2750" t="str">
            <v>F84.9</v>
          </cell>
          <cell r="B2750" t="str">
            <v>Trastorno generalizado del desarrollo no especificado</v>
          </cell>
        </row>
        <row r="2751">
          <cell r="A2751" t="str">
            <v>F88.X</v>
          </cell>
          <cell r="B2751" t="str">
            <v>Otros trastornos del desarrollo psicológico</v>
          </cell>
        </row>
        <row r="2752">
          <cell r="A2752" t="str">
            <v>F89.X</v>
          </cell>
          <cell r="B2752" t="str">
            <v>Trastorno del desarrollo psicológico, no especificado</v>
          </cell>
        </row>
        <row r="2753">
          <cell r="A2753" t="str">
            <v>F90</v>
          </cell>
          <cell r="B2753" t="str">
            <v>Trastornos hipercinéticos</v>
          </cell>
        </row>
        <row r="2754">
          <cell r="A2754" t="str">
            <v>F90.0</v>
          </cell>
          <cell r="B2754" t="str">
            <v>Perturbación de la actividad y de la atención</v>
          </cell>
        </row>
        <row r="2755">
          <cell r="A2755" t="str">
            <v>F90.1</v>
          </cell>
          <cell r="B2755" t="str">
            <v>Trastorno hipercinético de la conducta</v>
          </cell>
        </row>
        <row r="2756">
          <cell r="A2756" t="str">
            <v>F90.8</v>
          </cell>
          <cell r="B2756" t="str">
            <v>Otros trastornos hipercinéticos</v>
          </cell>
        </row>
        <row r="2757">
          <cell r="A2757" t="str">
            <v>F90.9</v>
          </cell>
          <cell r="B2757" t="str">
            <v>Trastorno hipercinético, no especificado</v>
          </cell>
        </row>
        <row r="2758">
          <cell r="A2758" t="str">
            <v>F91</v>
          </cell>
          <cell r="B2758" t="str">
            <v>Trastornos de la conducta</v>
          </cell>
        </row>
        <row r="2759">
          <cell r="A2759" t="str">
            <v>F91.0</v>
          </cell>
          <cell r="B2759" t="str">
            <v>Trastorno de la conducta limitado al contexto familiar</v>
          </cell>
        </row>
        <row r="2760">
          <cell r="A2760" t="str">
            <v>F91.1</v>
          </cell>
          <cell r="B2760" t="str">
            <v>Trastorno de la conducta insociable</v>
          </cell>
        </row>
        <row r="2761">
          <cell r="A2761" t="str">
            <v>F91.2</v>
          </cell>
          <cell r="B2761" t="str">
            <v>Trastorno de la conducta sociable</v>
          </cell>
        </row>
        <row r="2762">
          <cell r="A2762" t="str">
            <v>F91.3</v>
          </cell>
          <cell r="B2762" t="str">
            <v>Trastorno opositor desafiante</v>
          </cell>
        </row>
        <row r="2763">
          <cell r="A2763" t="str">
            <v>F91.8</v>
          </cell>
          <cell r="B2763" t="str">
            <v>Otros trastornos de la conducta</v>
          </cell>
        </row>
        <row r="2764">
          <cell r="A2764" t="str">
            <v>F91.9</v>
          </cell>
          <cell r="B2764" t="str">
            <v>Trastorno de la conducta, no especificado</v>
          </cell>
        </row>
        <row r="2765">
          <cell r="A2765" t="str">
            <v>F92</v>
          </cell>
          <cell r="B2765" t="str">
            <v>Trastornos mixtos de la conducta y de las emociones</v>
          </cell>
        </row>
        <row r="2766">
          <cell r="A2766" t="str">
            <v>F92.0</v>
          </cell>
          <cell r="B2766" t="str">
            <v>Trastorno depresivo de la conducta</v>
          </cell>
        </row>
        <row r="2767">
          <cell r="A2767" t="str">
            <v>F92.8</v>
          </cell>
          <cell r="B2767" t="str">
            <v>Otros trastornos mixtos de la conducta y de las emociones</v>
          </cell>
        </row>
        <row r="2768">
          <cell r="A2768" t="str">
            <v>F92.9</v>
          </cell>
          <cell r="B2768" t="str">
            <v>Trastorno mixto de la conducta y de las emociones, no especificado</v>
          </cell>
        </row>
        <row r="2769">
          <cell r="A2769" t="str">
            <v>F93</v>
          </cell>
          <cell r="B2769" t="str">
            <v>Trastornos emocionales de comienzo específico en la niñez</v>
          </cell>
        </row>
        <row r="2770">
          <cell r="A2770" t="str">
            <v>F93.0</v>
          </cell>
          <cell r="B2770" t="str">
            <v>Trastorno de ansiedad de separación en la niñez</v>
          </cell>
        </row>
        <row r="2771">
          <cell r="A2771" t="str">
            <v>F93.1</v>
          </cell>
          <cell r="B2771" t="str">
            <v>Trastorno de ansiedad fóbica en la niñez</v>
          </cell>
        </row>
        <row r="2772">
          <cell r="A2772" t="str">
            <v>F93.2</v>
          </cell>
          <cell r="B2772" t="str">
            <v>Trastorno de ansiedad social en la niñez</v>
          </cell>
        </row>
        <row r="2773">
          <cell r="A2773" t="str">
            <v>F93.3</v>
          </cell>
          <cell r="B2773" t="str">
            <v>Trastorno de rivalidad entre hermanos</v>
          </cell>
        </row>
        <row r="2774">
          <cell r="A2774" t="str">
            <v>F93.8</v>
          </cell>
          <cell r="B2774" t="str">
            <v>Otros trastornos emocionales en la niñez</v>
          </cell>
        </row>
        <row r="2775">
          <cell r="A2775" t="str">
            <v>F93.9</v>
          </cell>
          <cell r="B2775" t="str">
            <v>Trastorno emocional en la niñez, no especificado</v>
          </cell>
        </row>
        <row r="2776">
          <cell r="A2776" t="str">
            <v>F94</v>
          </cell>
          <cell r="B2776" t="str">
            <v>Trastornos del comportamiento social de comienzo específico en la niñez y en la adolescencia</v>
          </cell>
        </row>
        <row r="2777">
          <cell r="A2777" t="str">
            <v>F94.0</v>
          </cell>
          <cell r="B2777" t="str">
            <v>Mutismo electivo</v>
          </cell>
        </row>
        <row r="2778">
          <cell r="A2778" t="str">
            <v>F94.1</v>
          </cell>
          <cell r="B2778" t="str">
            <v>Trastorno de vinculación reactiva en la niñez</v>
          </cell>
        </row>
        <row r="2779">
          <cell r="A2779" t="str">
            <v>F94.2</v>
          </cell>
          <cell r="B2779" t="str">
            <v>Trastorno de vinculación desinhibida en la niñez</v>
          </cell>
        </row>
        <row r="2780">
          <cell r="A2780" t="str">
            <v>F94.8</v>
          </cell>
          <cell r="B2780" t="str">
            <v>Otros trastornos del comportamiento social en la niñez</v>
          </cell>
        </row>
        <row r="2781">
          <cell r="A2781" t="str">
            <v>F94.9</v>
          </cell>
          <cell r="B2781" t="str">
            <v>Trastorno del comportamiento social en la niñez, no especificado</v>
          </cell>
        </row>
        <row r="2782">
          <cell r="A2782" t="str">
            <v>F95</v>
          </cell>
          <cell r="B2782" t="str">
            <v>Trastornos por tics</v>
          </cell>
        </row>
        <row r="2783">
          <cell r="A2783" t="str">
            <v>F95.0</v>
          </cell>
          <cell r="B2783" t="str">
            <v>Trastorno por tic transitorio</v>
          </cell>
        </row>
        <row r="2784">
          <cell r="A2784" t="str">
            <v>F95.1</v>
          </cell>
          <cell r="B2784" t="str">
            <v>Trastorno por tic motor o vocal crónico</v>
          </cell>
        </row>
        <row r="2785">
          <cell r="A2785" t="str">
            <v>F95.2</v>
          </cell>
          <cell r="B2785" t="str">
            <v>Trastorno por tics motores y vocales múltiples combinados [de la Tourette]</v>
          </cell>
        </row>
        <row r="2786">
          <cell r="A2786" t="str">
            <v>F95.8</v>
          </cell>
          <cell r="B2786" t="str">
            <v>Otros trastornos por tics</v>
          </cell>
        </row>
        <row r="2787">
          <cell r="A2787" t="str">
            <v>F95.9</v>
          </cell>
          <cell r="B2787" t="str">
            <v>Trastorno por tic, no especificado</v>
          </cell>
        </row>
        <row r="2788">
          <cell r="A2788" t="str">
            <v>F98</v>
          </cell>
          <cell r="B2788" t="str">
            <v>Otros trastornos emocionales y del comportamiento que aparecen habitualmente en la niñez y en la adolescencia</v>
          </cell>
        </row>
        <row r="2789">
          <cell r="A2789" t="str">
            <v>F98.0</v>
          </cell>
          <cell r="B2789" t="str">
            <v>Enuresis no orgánica</v>
          </cell>
        </row>
        <row r="2790">
          <cell r="A2790" t="str">
            <v>F98.1</v>
          </cell>
          <cell r="B2790" t="str">
            <v>Encopresis no orgánica</v>
          </cell>
        </row>
        <row r="2791">
          <cell r="A2791" t="str">
            <v>F98.2</v>
          </cell>
          <cell r="B2791" t="str">
            <v>Trastorno de la ingestión alimentaria en la infancia y la niñez</v>
          </cell>
        </row>
        <row r="2792">
          <cell r="A2792" t="str">
            <v>F98.3</v>
          </cell>
          <cell r="B2792" t="str">
            <v>Pica en la infancia y la niñez</v>
          </cell>
        </row>
        <row r="2793">
          <cell r="A2793" t="str">
            <v>F98.4</v>
          </cell>
          <cell r="B2793" t="str">
            <v>Trastornos de los movimientos estereotipados</v>
          </cell>
        </row>
        <row r="2794">
          <cell r="A2794" t="str">
            <v>F98.5</v>
          </cell>
          <cell r="B2794" t="str">
            <v>Tartamudez [espasmofemia]</v>
          </cell>
        </row>
        <row r="2795">
          <cell r="A2795" t="str">
            <v>F98.6</v>
          </cell>
          <cell r="B2795" t="str">
            <v>Farfulleo</v>
          </cell>
        </row>
        <row r="2796">
          <cell r="A2796" t="str">
            <v>F98.8</v>
          </cell>
          <cell r="B2796" t="str">
            <v>Otros trastornos emocionales y del comportamiento que aparecen habitualmente en la niñez y en la adolescencia</v>
          </cell>
        </row>
        <row r="2797">
          <cell r="A2797" t="str">
            <v>F98.9</v>
          </cell>
          <cell r="B2797" t="str">
            <v>Trastornos no especificados, emocionales y del comportamiento, que aparecen habitualmente en la niñez y en la adolescencia</v>
          </cell>
        </row>
        <row r="2798">
          <cell r="A2798" t="str">
            <v>F99.X</v>
          </cell>
          <cell r="B2798" t="str">
            <v>Trastorno mental, no especificado</v>
          </cell>
        </row>
        <row r="2799">
          <cell r="A2799" t="str">
            <v>G</v>
          </cell>
          <cell r="B2799" t="str">
            <v>Transtornos Neurológicos</v>
          </cell>
        </row>
        <row r="2800">
          <cell r="A2800" t="str">
            <v>G00</v>
          </cell>
          <cell r="B2800" t="str">
            <v>Meningitis bacteriana, no clasificada en otra parte</v>
          </cell>
        </row>
        <row r="2801">
          <cell r="A2801" t="str">
            <v>G00.0</v>
          </cell>
          <cell r="B2801" t="str">
            <v>Meningitis por hemófilos</v>
          </cell>
        </row>
        <row r="2802">
          <cell r="A2802" t="str">
            <v>G00.1</v>
          </cell>
          <cell r="B2802" t="str">
            <v>Meningitis neumocócica</v>
          </cell>
        </row>
        <row r="2803">
          <cell r="A2803" t="str">
            <v>G00.2</v>
          </cell>
          <cell r="B2803" t="str">
            <v>Meningitis estreptocócica</v>
          </cell>
        </row>
        <row r="2804">
          <cell r="A2804" t="str">
            <v>G00.3</v>
          </cell>
          <cell r="B2804" t="str">
            <v>Meningitis estafilocócica</v>
          </cell>
        </row>
        <row r="2805">
          <cell r="A2805" t="str">
            <v>G00.8</v>
          </cell>
          <cell r="B2805" t="str">
            <v>Otras meningitis bacterianas</v>
          </cell>
        </row>
        <row r="2806">
          <cell r="A2806" t="str">
            <v>G00.9</v>
          </cell>
          <cell r="B2806" t="str">
            <v>Meningitis bacteriana, no especificada</v>
          </cell>
        </row>
        <row r="2807">
          <cell r="A2807" t="str">
            <v>G01.X*</v>
          </cell>
          <cell r="B2807" t="str">
            <v>Meningitis en enfermedades bacterianas clasificadas en otra parte</v>
          </cell>
        </row>
        <row r="2808">
          <cell r="A2808" t="str">
            <v>G02*</v>
          </cell>
          <cell r="B2808" t="str">
            <v>Meningitis en otras enfermedades infecciosas y parasitarias clasificadas en otra parte</v>
          </cell>
        </row>
        <row r="2809">
          <cell r="A2809" t="str">
            <v>G02.0*</v>
          </cell>
          <cell r="B2809" t="str">
            <v>Meningitis en enfermedades virales clasificadas en otra parte</v>
          </cell>
        </row>
        <row r="2810">
          <cell r="A2810" t="str">
            <v>G02.1*</v>
          </cell>
          <cell r="B2810" t="str">
            <v>Meningitis en micosis</v>
          </cell>
        </row>
        <row r="2811">
          <cell r="A2811" t="str">
            <v>G02.8*</v>
          </cell>
          <cell r="B2811" t="str">
            <v>Meningitis en otras enfermedades infecciosas y parasitarias especificadas clasificadas en otra parte</v>
          </cell>
        </row>
        <row r="2812">
          <cell r="A2812" t="str">
            <v>G03</v>
          </cell>
          <cell r="B2812" t="str">
            <v>Meningitis debida a otras causas y a las no especificadas</v>
          </cell>
        </row>
        <row r="2813">
          <cell r="A2813" t="str">
            <v>G03.0</v>
          </cell>
          <cell r="B2813" t="str">
            <v>Meningitis apiógena</v>
          </cell>
        </row>
        <row r="2814">
          <cell r="A2814" t="str">
            <v>G03.1</v>
          </cell>
          <cell r="B2814" t="str">
            <v>Meningitis crónica</v>
          </cell>
        </row>
        <row r="2815">
          <cell r="A2815" t="str">
            <v>G03.2</v>
          </cell>
          <cell r="B2815" t="str">
            <v>Meningitis recurrente benigna [Mollaret]</v>
          </cell>
        </row>
        <row r="2816">
          <cell r="A2816" t="str">
            <v>G03.8</v>
          </cell>
          <cell r="B2816" t="str">
            <v>Meningitis debidas a otras causas especificadas</v>
          </cell>
        </row>
        <row r="2817">
          <cell r="A2817" t="str">
            <v>G03.9</v>
          </cell>
          <cell r="B2817" t="str">
            <v>Meningitis, no especificada</v>
          </cell>
        </row>
        <row r="2818">
          <cell r="A2818" t="str">
            <v>G04</v>
          </cell>
          <cell r="B2818" t="str">
            <v>Encefalitis, mielitis y encefalomielitis</v>
          </cell>
        </row>
        <row r="2819">
          <cell r="A2819" t="str">
            <v>G04.0</v>
          </cell>
          <cell r="B2819" t="str">
            <v>Encefalitis aguda diseminada</v>
          </cell>
        </row>
        <row r="2820">
          <cell r="A2820" t="str">
            <v>G04.1</v>
          </cell>
          <cell r="B2820" t="str">
            <v>Paraplejía espástica tropical</v>
          </cell>
        </row>
        <row r="2821">
          <cell r="A2821" t="str">
            <v>G04.2</v>
          </cell>
          <cell r="B2821" t="str">
            <v>Meningoencefalitis y meningomielitis bacterianas, no clasificadas en otra parte</v>
          </cell>
        </row>
        <row r="2822">
          <cell r="A2822" t="str">
            <v>G04.8</v>
          </cell>
          <cell r="B2822" t="str">
            <v>Otras encefalitis, mielitis y encefalomielitis</v>
          </cell>
        </row>
        <row r="2823">
          <cell r="A2823" t="str">
            <v>G04.9</v>
          </cell>
          <cell r="B2823" t="str">
            <v>Encefalitis, mielitis y encefalomielitis, no especificadas</v>
          </cell>
        </row>
        <row r="2824">
          <cell r="A2824" t="str">
            <v>G05*</v>
          </cell>
          <cell r="B2824" t="str">
            <v>Encefalitis, mielitis y encefalomielitis en enfermedades clasificadas en otra parte</v>
          </cell>
        </row>
        <row r="2825">
          <cell r="A2825" t="str">
            <v>G05.0*</v>
          </cell>
          <cell r="B2825" t="str">
            <v>Encefalitis, mielitis y encefalomielitis en enfermedades bacterianas clasificadas en otra parte</v>
          </cell>
        </row>
        <row r="2826">
          <cell r="A2826" t="str">
            <v>G05.1*</v>
          </cell>
          <cell r="B2826" t="str">
            <v>Encefalitis, mielitis y encefalomielitis en enfermedades virales clasificadas en otra parte</v>
          </cell>
        </row>
        <row r="2827">
          <cell r="A2827" t="str">
            <v>G05.2*</v>
          </cell>
          <cell r="B2827" t="str">
            <v>Encefalitis, mielitis y encefalomielitis en otras enfermedades infecciosas y parasitarias clasificadas en otra parte</v>
          </cell>
        </row>
        <row r="2828">
          <cell r="A2828" t="str">
            <v>G05.8*</v>
          </cell>
          <cell r="B2828" t="str">
            <v>Encefalitis, mielitis y encefalomielitis en enfermedades clasificadas en otra parte</v>
          </cell>
        </row>
        <row r="2829">
          <cell r="A2829" t="str">
            <v>G06</v>
          </cell>
          <cell r="B2829" t="str">
            <v>Absceso y granuloma intracraneal e intrarraquídeo</v>
          </cell>
        </row>
        <row r="2830">
          <cell r="A2830" t="str">
            <v>G06.0</v>
          </cell>
          <cell r="B2830" t="str">
            <v>Absceso y granuloma intracraneal</v>
          </cell>
        </row>
        <row r="2831">
          <cell r="A2831" t="str">
            <v>G06.1</v>
          </cell>
          <cell r="B2831" t="str">
            <v>Absceso y granuloma intrarraquídeo</v>
          </cell>
        </row>
        <row r="2832">
          <cell r="A2832" t="str">
            <v>G06.2</v>
          </cell>
          <cell r="B2832" t="str">
            <v>Absceso extradural y subdural, no especificado</v>
          </cell>
        </row>
        <row r="2833">
          <cell r="A2833" t="str">
            <v>G07.X*</v>
          </cell>
          <cell r="B2833" t="str">
            <v>Absceso y granuloma intracraneal e intrarraquídeo en enfermedades clasificadas en otra parte</v>
          </cell>
        </row>
        <row r="2834">
          <cell r="A2834" t="str">
            <v>G08.X</v>
          </cell>
          <cell r="B2834" t="str">
            <v>Flebitis y tromboflebitis intracraneal e intrarraquídea</v>
          </cell>
        </row>
        <row r="2835">
          <cell r="A2835" t="str">
            <v>G09.X</v>
          </cell>
          <cell r="B2835" t="str">
            <v>Secuelas de enfermedades inflamatorias del sistema nervioso central</v>
          </cell>
        </row>
        <row r="2836">
          <cell r="A2836" t="str">
            <v>G10.X</v>
          </cell>
          <cell r="B2836" t="str">
            <v>Enfermedad de Huntington</v>
          </cell>
        </row>
        <row r="2837">
          <cell r="A2837" t="str">
            <v>G11</v>
          </cell>
          <cell r="B2837" t="str">
            <v>Ataxia hereditaria</v>
          </cell>
        </row>
        <row r="2838">
          <cell r="A2838" t="str">
            <v>G11.0</v>
          </cell>
          <cell r="B2838" t="str">
            <v>Ataxia congénita no progresiva</v>
          </cell>
        </row>
        <row r="2839">
          <cell r="A2839" t="str">
            <v>G11.1</v>
          </cell>
          <cell r="B2839" t="str">
            <v>Ataxia cerebelosa de iniciación temprana</v>
          </cell>
        </row>
        <row r="2840">
          <cell r="A2840" t="str">
            <v>G11.2</v>
          </cell>
          <cell r="B2840" t="str">
            <v>Ataxia cerebelosa de iniciación tardía</v>
          </cell>
        </row>
        <row r="2841">
          <cell r="A2841" t="str">
            <v>G11.3</v>
          </cell>
          <cell r="B2841" t="str">
            <v>Ataxia cerebelosa con reparación defectuosa del ADN</v>
          </cell>
        </row>
        <row r="2842">
          <cell r="A2842" t="str">
            <v>G11.4</v>
          </cell>
          <cell r="B2842" t="str">
            <v>Paraplejía espástica hereditaria</v>
          </cell>
        </row>
        <row r="2843">
          <cell r="A2843" t="str">
            <v>G11.8</v>
          </cell>
          <cell r="B2843" t="str">
            <v>Otras ataxias hereditarias</v>
          </cell>
        </row>
        <row r="2844">
          <cell r="A2844" t="str">
            <v>G11.9</v>
          </cell>
          <cell r="B2844" t="str">
            <v>Ataxia hereditaria, no especificada</v>
          </cell>
        </row>
        <row r="2845">
          <cell r="A2845" t="str">
            <v>G12</v>
          </cell>
          <cell r="B2845" t="str">
            <v>Atrofia muscular espinal y síndromes afines</v>
          </cell>
        </row>
        <row r="2846">
          <cell r="A2846" t="str">
            <v>G12.0</v>
          </cell>
          <cell r="B2846" t="str">
            <v>Atrofia muscular espinal infantil, tipo I [Werdnig Hoffman]</v>
          </cell>
        </row>
        <row r="2847">
          <cell r="A2847" t="str">
            <v>G12.1</v>
          </cell>
          <cell r="B2847" t="str">
            <v>Otras atrofias musculares espinales hereditarias</v>
          </cell>
        </row>
        <row r="2848">
          <cell r="A2848" t="str">
            <v>G12.2</v>
          </cell>
          <cell r="B2848" t="str">
            <v>Enfermedades de las neuronas motoras</v>
          </cell>
        </row>
        <row r="2849">
          <cell r="A2849" t="str">
            <v>G12.8</v>
          </cell>
          <cell r="B2849" t="str">
            <v>Otras atrofias musculares espinales y síndromes afines</v>
          </cell>
        </row>
        <row r="2850">
          <cell r="A2850" t="str">
            <v>G12.9</v>
          </cell>
          <cell r="B2850" t="str">
            <v>Atrofia muscular espinal, sin otra especificación</v>
          </cell>
        </row>
        <row r="2851">
          <cell r="A2851" t="str">
            <v>G13*</v>
          </cell>
          <cell r="B2851" t="str">
            <v>Atrofias sistémicas que afectan primariamente el sistema nervioso central en enfermedades clasificadas en otra parte</v>
          </cell>
        </row>
        <row r="2852">
          <cell r="A2852" t="str">
            <v>G13.0*</v>
          </cell>
          <cell r="B2852" t="str">
            <v>Neuromiopatía y neuropatía paraneoplásica</v>
          </cell>
        </row>
        <row r="2853">
          <cell r="A2853" t="str">
            <v>G13.1*</v>
          </cell>
          <cell r="B2853" t="str">
            <v>Otras atrofias sistémicas que afectan el sistema nervioso central en enfermedad neoplásica</v>
          </cell>
        </row>
        <row r="2854">
          <cell r="A2854" t="str">
            <v>G13.2*</v>
          </cell>
          <cell r="B2854" t="str">
            <v>Atrofia sistémica que afecta primariamente el sistema nervioso central en el mixedema (E00.1+, E03.-+)</v>
          </cell>
        </row>
        <row r="2855">
          <cell r="A2855" t="str">
            <v>G13.8*</v>
          </cell>
          <cell r="B2855" t="str">
            <v>Atrofia sistémica que afecta primariamente el sistema nervioso central en otras enfermedades clasificadas en otra parte</v>
          </cell>
        </row>
        <row r="2856">
          <cell r="A2856" t="str">
            <v>G20.X</v>
          </cell>
          <cell r="B2856" t="str">
            <v>Enfermedad de Parkinson</v>
          </cell>
        </row>
        <row r="2857">
          <cell r="A2857" t="str">
            <v>G21</v>
          </cell>
          <cell r="B2857" t="str">
            <v>Parkinsonismo secundario</v>
          </cell>
        </row>
        <row r="2858">
          <cell r="A2858" t="str">
            <v>G21.0</v>
          </cell>
          <cell r="B2858" t="str">
            <v>Síndrome neuroléptico maligno</v>
          </cell>
        </row>
        <row r="2859">
          <cell r="A2859" t="str">
            <v>G21.1</v>
          </cell>
          <cell r="B2859" t="str">
            <v>Otro parkinsonismo secundario inducido por drogas</v>
          </cell>
        </row>
        <row r="2860">
          <cell r="A2860" t="str">
            <v>G21.2</v>
          </cell>
          <cell r="B2860" t="str">
            <v>Parkinsonismo secundario debido a otros agentes externos</v>
          </cell>
        </row>
        <row r="2861">
          <cell r="A2861" t="str">
            <v>G21.3</v>
          </cell>
          <cell r="B2861" t="str">
            <v>Parkinsonismo postencefalítico</v>
          </cell>
        </row>
        <row r="2862">
          <cell r="A2862" t="str">
            <v>G21.8</v>
          </cell>
          <cell r="B2862" t="str">
            <v>Otros tipos de parkinsonismo secundario</v>
          </cell>
        </row>
        <row r="2863">
          <cell r="A2863" t="str">
            <v>G21.9</v>
          </cell>
          <cell r="B2863" t="str">
            <v>Parkinsonismo secundario, no especificado</v>
          </cell>
        </row>
        <row r="2864">
          <cell r="A2864" t="str">
            <v>G22.X*</v>
          </cell>
          <cell r="B2864" t="str">
            <v>Parkinsonismo en enfermedades clasificadas en otra parte</v>
          </cell>
        </row>
        <row r="2865">
          <cell r="A2865" t="str">
            <v>G23</v>
          </cell>
          <cell r="B2865" t="str">
            <v>Otras enfermedades degenerativas de los núcleos de la base</v>
          </cell>
        </row>
        <row r="2866">
          <cell r="A2866" t="str">
            <v>G23.0</v>
          </cell>
          <cell r="B2866" t="str">
            <v>Enfermedad de Hallervorden Spatz</v>
          </cell>
        </row>
        <row r="2867">
          <cell r="A2867" t="str">
            <v>G23.1</v>
          </cell>
          <cell r="B2867" t="str">
            <v>Oftalmoplejía supranuclear progresiva [Steele Richardson Olszewski]</v>
          </cell>
        </row>
        <row r="2868">
          <cell r="A2868" t="str">
            <v>G23.2</v>
          </cell>
          <cell r="B2868" t="str">
            <v>Degeneración nigroestriada</v>
          </cell>
        </row>
        <row r="2869">
          <cell r="A2869" t="str">
            <v>G23.8</v>
          </cell>
          <cell r="B2869" t="str">
            <v>Otras enfermedades degenerativas específicas de los núcleos de la base</v>
          </cell>
        </row>
        <row r="2870">
          <cell r="A2870" t="str">
            <v>G23.9</v>
          </cell>
          <cell r="B2870" t="str">
            <v>Enfermedad degenerativa de los núcleos de la base, no especificada</v>
          </cell>
        </row>
        <row r="2871">
          <cell r="A2871" t="str">
            <v>G24</v>
          </cell>
          <cell r="B2871" t="str">
            <v>Distonía</v>
          </cell>
        </row>
        <row r="2872">
          <cell r="A2872" t="str">
            <v>G24.0</v>
          </cell>
          <cell r="B2872" t="str">
            <v>Distonía inducida por drogas</v>
          </cell>
        </row>
        <row r="2873">
          <cell r="A2873" t="str">
            <v>G24.1</v>
          </cell>
          <cell r="B2873" t="str">
            <v>Distonía idiopática familiar</v>
          </cell>
        </row>
        <row r="2874">
          <cell r="A2874" t="str">
            <v>G24.2</v>
          </cell>
          <cell r="B2874" t="str">
            <v>Distonía idiopática no familiar</v>
          </cell>
        </row>
        <row r="2875">
          <cell r="A2875" t="str">
            <v>G24.3</v>
          </cell>
          <cell r="B2875" t="str">
            <v>Tortícolis espasmódica</v>
          </cell>
        </row>
        <row r="2876">
          <cell r="A2876" t="str">
            <v>G24.4</v>
          </cell>
          <cell r="B2876" t="str">
            <v>Distonía bucofacial idiopática</v>
          </cell>
        </row>
        <row r="2877">
          <cell r="A2877" t="str">
            <v>G24.5</v>
          </cell>
          <cell r="B2877" t="str">
            <v>Blefarospasmo</v>
          </cell>
        </row>
        <row r="2878">
          <cell r="A2878" t="str">
            <v>G24.8</v>
          </cell>
          <cell r="B2878" t="str">
            <v>Otras distonías</v>
          </cell>
        </row>
        <row r="2879">
          <cell r="A2879" t="str">
            <v>G24.9</v>
          </cell>
          <cell r="B2879" t="str">
            <v>Distonía, no especificada</v>
          </cell>
        </row>
        <row r="2880">
          <cell r="A2880" t="str">
            <v>G25</v>
          </cell>
          <cell r="B2880" t="str">
            <v>Otros trastornos extrapiramidales y del movimiento</v>
          </cell>
        </row>
        <row r="2881">
          <cell r="A2881" t="str">
            <v>G25.0</v>
          </cell>
          <cell r="B2881" t="str">
            <v>Temblor esencial</v>
          </cell>
        </row>
        <row r="2882">
          <cell r="A2882" t="str">
            <v>G25.1</v>
          </cell>
          <cell r="B2882" t="str">
            <v>Temblor inducido por drogas</v>
          </cell>
        </row>
        <row r="2883">
          <cell r="A2883" t="str">
            <v>G25.2</v>
          </cell>
          <cell r="B2883" t="str">
            <v>Otras formas especificadas de temblor</v>
          </cell>
        </row>
        <row r="2884">
          <cell r="A2884" t="str">
            <v>G25.3</v>
          </cell>
          <cell r="B2884" t="str">
            <v>Mioclonía</v>
          </cell>
        </row>
        <row r="2885">
          <cell r="A2885" t="str">
            <v>G25.4</v>
          </cell>
          <cell r="B2885" t="str">
            <v>Corea inducida por drogas</v>
          </cell>
        </row>
        <row r="2886">
          <cell r="A2886" t="str">
            <v>G25.5</v>
          </cell>
          <cell r="B2886" t="str">
            <v>Otras coreas</v>
          </cell>
        </row>
        <row r="2887">
          <cell r="A2887" t="str">
            <v>G25.6</v>
          </cell>
          <cell r="B2887" t="str">
            <v>Tics inducidos por drogas y otros tics de origen orgánico</v>
          </cell>
        </row>
        <row r="2888">
          <cell r="A2888" t="str">
            <v>G25.8</v>
          </cell>
          <cell r="B2888" t="str">
            <v>Otros trastornos extrapiramidales y del movimiento</v>
          </cell>
        </row>
        <row r="2889">
          <cell r="A2889" t="str">
            <v>G25.9</v>
          </cell>
          <cell r="B2889" t="str">
            <v>Trastorno extrapiramidal y del movimiento, no especificado</v>
          </cell>
        </row>
        <row r="2890">
          <cell r="A2890" t="str">
            <v>G26.X</v>
          </cell>
          <cell r="B2890" t="str">
            <v>Trastornos extrapiramidales y del movimiento en enfermedades clasificadas en otra parte</v>
          </cell>
        </row>
        <row r="2891">
          <cell r="A2891" t="str">
            <v>G30</v>
          </cell>
          <cell r="B2891" t="str">
            <v>Enfermedad de Alzheimer</v>
          </cell>
        </row>
        <row r="2892">
          <cell r="A2892" t="str">
            <v>G30.0</v>
          </cell>
          <cell r="B2892" t="str">
            <v>Enfermedad de Alzheimer de comienzo temprano</v>
          </cell>
        </row>
        <row r="2893">
          <cell r="A2893" t="str">
            <v>G30.1</v>
          </cell>
          <cell r="B2893" t="str">
            <v>Enfermedad de Alzheimer de comienzo tardío</v>
          </cell>
        </row>
        <row r="2894">
          <cell r="A2894" t="str">
            <v>G30.8</v>
          </cell>
          <cell r="B2894" t="str">
            <v>Otros tipos de enfermedad de Alzheimer</v>
          </cell>
        </row>
        <row r="2895">
          <cell r="A2895" t="str">
            <v>G30.9</v>
          </cell>
          <cell r="B2895" t="str">
            <v>Enfermedad de Alzheimer, no especificada</v>
          </cell>
        </row>
        <row r="2896">
          <cell r="A2896" t="str">
            <v>G31</v>
          </cell>
          <cell r="B2896" t="str">
            <v>Otras enfermedades degenerativas del sistema nervioso, no clasificadas en otra parte</v>
          </cell>
        </row>
        <row r="2897">
          <cell r="A2897" t="str">
            <v>G31.0</v>
          </cell>
          <cell r="B2897" t="str">
            <v>Atrofia cerebral circunscrita</v>
          </cell>
        </row>
        <row r="2898">
          <cell r="A2898" t="str">
            <v>G31.1</v>
          </cell>
          <cell r="B2898" t="str">
            <v>Degeneración cerebral senil no clasificada en otra parte</v>
          </cell>
        </row>
        <row r="2899">
          <cell r="A2899" t="str">
            <v>G31.2</v>
          </cell>
          <cell r="B2899" t="str">
            <v>Degeneración del sistema nervioso debida al alcohol</v>
          </cell>
        </row>
        <row r="2900">
          <cell r="A2900" t="str">
            <v>G31.8</v>
          </cell>
          <cell r="B2900" t="str">
            <v>Otras enfermedades degenerativas especificadas del sistema nervioso</v>
          </cell>
        </row>
        <row r="2901">
          <cell r="A2901" t="str">
            <v>G31.9</v>
          </cell>
          <cell r="B2901" t="str">
            <v>Degeneración del sistema nervioso, no especificada</v>
          </cell>
        </row>
        <row r="2902">
          <cell r="A2902" t="str">
            <v>G32*</v>
          </cell>
          <cell r="B2902" t="str">
            <v>Otros trastornos degenerativos del sistema nervioso en enfermedades clasificadas en otra parte</v>
          </cell>
        </row>
        <row r="2903">
          <cell r="A2903" t="str">
            <v>G32.0*</v>
          </cell>
          <cell r="B2903" t="str">
            <v>Degeneración combinada subaguda de la médula espinal en enfermedades clasificadas en otra parte</v>
          </cell>
        </row>
        <row r="2904">
          <cell r="A2904" t="str">
            <v>G32.8*</v>
          </cell>
          <cell r="B2904" t="str">
            <v>Otros trastornos degenerativos especificados del sistema nervioso en enfermedades clasificadas en otra parte</v>
          </cell>
        </row>
        <row r="2905">
          <cell r="A2905" t="str">
            <v>G35.X</v>
          </cell>
          <cell r="B2905" t="str">
            <v>Esclerosis múltiple</v>
          </cell>
        </row>
        <row r="2906">
          <cell r="A2906" t="str">
            <v>G36</v>
          </cell>
          <cell r="B2906" t="str">
            <v>Otras desmielinizaciones diseminadas agudas</v>
          </cell>
        </row>
        <row r="2907">
          <cell r="A2907" t="str">
            <v>G36.0</v>
          </cell>
          <cell r="B2907" t="str">
            <v>Neuromielitis óptica [Devic]</v>
          </cell>
        </row>
        <row r="2908">
          <cell r="A2908" t="str">
            <v>G36.1</v>
          </cell>
          <cell r="B2908" t="str">
            <v>Leucoencefalitis hemorrágica aguda y subaguda [Hurst]</v>
          </cell>
        </row>
        <row r="2909">
          <cell r="A2909" t="str">
            <v>G36.8</v>
          </cell>
          <cell r="B2909" t="str">
            <v>Otras desmielinizaciones agudas diseminadas especificadas</v>
          </cell>
        </row>
        <row r="2910">
          <cell r="A2910" t="str">
            <v>G36.9</v>
          </cell>
          <cell r="B2910" t="str">
            <v>Desmielinización diseminada aguda, sin otra especificación</v>
          </cell>
        </row>
        <row r="2911">
          <cell r="A2911" t="str">
            <v>G37</v>
          </cell>
          <cell r="B2911" t="str">
            <v>Otras enfermedades desmielinizantes del sistema nervioso central</v>
          </cell>
        </row>
        <row r="2912">
          <cell r="A2912" t="str">
            <v>G37.0</v>
          </cell>
          <cell r="B2912" t="str">
            <v>Esclerosis difusa</v>
          </cell>
        </row>
        <row r="2913">
          <cell r="A2913" t="str">
            <v>G37.1</v>
          </cell>
          <cell r="B2913" t="str">
            <v>Desmielinización central del cuerpo calloso</v>
          </cell>
        </row>
        <row r="2914">
          <cell r="A2914" t="str">
            <v>G37.2</v>
          </cell>
          <cell r="B2914" t="str">
            <v>Mielinólisis central pontina</v>
          </cell>
        </row>
        <row r="2915">
          <cell r="A2915" t="str">
            <v>G37.3</v>
          </cell>
          <cell r="B2915" t="str">
            <v>Mielitis transversa aguda en enfermedad desmielinizante del sistema nervioso central</v>
          </cell>
        </row>
        <row r="2916">
          <cell r="A2916" t="str">
            <v>G37.4</v>
          </cell>
          <cell r="B2916" t="str">
            <v>Mielitis necrotizante subaguda</v>
          </cell>
        </row>
        <row r="2917">
          <cell r="A2917" t="str">
            <v>G37.5</v>
          </cell>
          <cell r="B2917" t="str">
            <v>Esclerosis concéntrica [Baló]</v>
          </cell>
        </row>
        <row r="2918">
          <cell r="A2918" t="str">
            <v>G37.8</v>
          </cell>
          <cell r="B2918" t="str">
            <v>Otras enfermedades desmielinizantes del sistema nervioso central, especificadas</v>
          </cell>
        </row>
        <row r="2919">
          <cell r="A2919" t="str">
            <v>G37.9</v>
          </cell>
          <cell r="B2919" t="str">
            <v>Enfermedad desmielinizante del sistema nervioso central, no especificada</v>
          </cell>
        </row>
        <row r="2920">
          <cell r="A2920" t="str">
            <v>G40</v>
          </cell>
          <cell r="B2920" t="str">
            <v>Epilepsia</v>
          </cell>
        </row>
        <row r="2921">
          <cell r="A2921" t="str">
            <v>G40.0</v>
          </cell>
          <cell r="B2921" t="str">
            <v>Epilepsia y síndromes epilépticos idiopáticos relacionados con localizaciones (focales) (parciales) y con ataques de inicio localizado</v>
          </cell>
        </row>
        <row r="2922">
          <cell r="A2922" t="str">
            <v>G40.1</v>
          </cell>
          <cell r="B2922" t="str">
            <v>Epilepsia y síndromes epilépticos sintomáticos relacionados con localizaciones (focales) (parciales) y con ataques parciales simples</v>
          </cell>
        </row>
        <row r="2923">
          <cell r="A2923" t="str">
            <v>G40.2</v>
          </cell>
          <cell r="B2923" t="str">
            <v>Epilepsia y síndromes epilépticos sintomáticos relacionados con localizaciones (focales) (parciales) y con ataques parciales complejos</v>
          </cell>
        </row>
        <row r="2924">
          <cell r="A2924" t="str">
            <v>G40.3</v>
          </cell>
          <cell r="B2924" t="str">
            <v>Epilepsia y síndromes epilépticos idiopáticos generalizados</v>
          </cell>
        </row>
        <row r="2925">
          <cell r="A2925" t="str">
            <v>G40.4</v>
          </cell>
          <cell r="B2925" t="str">
            <v>Otras epilepsias y síndromes epilépticos generalizados</v>
          </cell>
        </row>
        <row r="2926">
          <cell r="A2926" t="str">
            <v>G40.5</v>
          </cell>
          <cell r="B2926" t="str">
            <v>Síndromes epilépticos especiales</v>
          </cell>
        </row>
        <row r="2927">
          <cell r="A2927" t="str">
            <v>G40.6</v>
          </cell>
          <cell r="B2927" t="str">
            <v>Ataques de gran mal, no especificados (con o sin pequeño mal)</v>
          </cell>
        </row>
        <row r="2928">
          <cell r="A2928" t="str">
            <v>G40.7</v>
          </cell>
          <cell r="B2928" t="str">
            <v>Pequeño mal, no especificado (sin ataque de gran mal)</v>
          </cell>
        </row>
        <row r="2929">
          <cell r="A2929" t="str">
            <v>G40.8</v>
          </cell>
          <cell r="B2929" t="str">
            <v>Otras epilepsias</v>
          </cell>
        </row>
        <row r="2930">
          <cell r="A2930" t="str">
            <v>G40.9</v>
          </cell>
          <cell r="B2930" t="str">
            <v>Epilepsia, tipo no especificado</v>
          </cell>
        </row>
        <row r="2931">
          <cell r="A2931" t="str">
            <v>G41</v>
          </cell>
          <cell r="B2931" t="str">
            <v>Estado de mal epiléptico</v>
          </cell>
        </row>
        <row r="2932">
          <cell r="A2932" t="str">
            <v>G41.0</v>
          </cell>
          <cell r="B2932" t="str">
            <v>Estado de gran mal epiléptico</v>
          </cell>
        </row>
        <row r="2933">
          <cell r="A2933" t="str">
            <v>G41.1</v>
          </cell>
          <cell r="B2933" t="str">
            <v>Estado de pequeño mal epiléptico</v>
          </cell>
        </row>
        <row r="2934">
          <cell r="A2934" t="str">
            <v>G41.2</v>
          </cell>
          <cell r="B2934" t="str">
            <v>Estado de mal epiléptico parcial complejo</v>
          </cell>
        </row>
        <row r="2935">
          <cell r="A2935" t="str">
            <v>G41.8</v>
          </cell>
          <cell r="B2935" t="str">
            <v>Otros estados epilépticos</v>
          </cell>
        </row>
        <row r="2936">
          <cell r="A2936" t="str">
            <v>G41.9</v>
          </cell>
          <cell r="B2936" t="str">
            <v>Estado de mal epiléptico de tipo no especificado</v>
          </cell>
        </row>
        <row r="2937">
          <cell r="A2937" t="str">
            <v>G43</v>
          </cell>
          <cell r="B2937" t="str">
            <v>Migraña</v>
          </cell>
        </row>
        <row r="2938">
          <cell r="A2938" t="str">
            <v>G43.0</v>
          </cell>
          <cell r="B2938" t="str">
            <v>Migraña sin aura [migraña común]</v>
          </cell>
        </row>
        <row r="2939">
          <cell r="A2939" t="str">
            <v>G43.1</v>
          </cell>
          <cell r="B2939" t="str">
            <v>Migraña con aura [migraña clásica]</v>
          </cell>
        </row>
        <row r="2940">
          <cell r="A2940" t="str">
            <v>G43.2</v>
          </cell>
          <cell r="B2940" t="str">
            <v>Estado migrañoso</v>
          </cell>
        </row>
        <row r="2941">
          <cell r="A2941" t="str">
            <v>G43.3</v>
          </cell>
          <cell r="B2941" t="str">
            <v>Migraña complicada</v>
          </cell>
        </row>
        <row r="2942">
          <cell r="A2942" t="str">
            <v>G43.8</v>
          </cell>
          <cell r="B2942" t="str">
            <v>Otras migrañas</v>
          </cell>
        </row>
        <row r="2943">
          <cell r="A2943" t="str">
            <v>G43.9</v>
          </cell>
          <cell r="B2943" t="str">
            <v>Migraña, no especificada</v>
          </cell>
        </row>
        <row r="2944">
          <cell r="A2944" t="str">
            <v>G44</v>
          </cell>
          <cell r="B2944" t="str">
            <v>Otros síndromes de cefalea</v>
          </cell>
        </row>
        <row r="2945">
          <cell r="A2945" t="str">
            <v>G44.0</v>
          </cell>
          <cell r="B2945" t="str">
            <v>Síndrome de cefalea en racimos</v>
          </cell>
        </row>
        <row r="2946">
          <cell r="A2946" t="str">
            <v>G44.1</v>
          </cell>
          <cell r="B2946" t="str">
            <v>Cefalea vascular, NCOP</v>
          </cell>
        </row>
        <row r="2947">
          <cell r="A2947" t="str">
            <v>G44.2</v>
          </cell>
          <cell r="B2947" t="str">
            <v>Cefalea debida a tensión</v>
          </cell>
        </row>
        <row r="2948">
          <cell r="A2948" t="str">
            <v>G44.3</v>
          </cell>
          <cell r="B2948" t="str">
            <v>Cefalea postraumática crónica</v>
          </cell>
        </row>
        <row r="2949">
          <cell r="A2949" t="str">
            <v>G44.4</v>
          </cell>
          <cell r="B2949" t="str">
            <v>Cefalea inducida por drogas, no clasificada en otra parte</v>
          </cell>
        </row>
        <row r="2950">
          <cell r="A2950" t="str">
            <v>G44.8</v>
          </cell>
          <cell r="B2950" t="str">
            <v>Otros síndromes de cefalea especificados</v>
          </cell>
        </row>
        <row r="2951">
          <cell r="A2951" t="str">
            <v>G45</v>
          </cell>
          <cell r="B2951" t="str">
            <v>Ataques de isquemia cerebral transitoria y síndromes afines</v>
          </cell>
        </row>
        <row r="2952">
          <cell r="A2952" t="str">
            <v>G45.0</v>
          </cell>
          <cell r="B2952" t="str">
            <v>Síndrome arterial vértebro-basilar</v>
          </cell>
        </row>
        <row r="2953">
          <cell r="A2953" t="str">
            <v>G45.1</v>
          </cell>
          <cell r="B2953" t="str">
            <v>Síndrome de la arteria carótida (hemisférico)</v>
          </cell>
        </row>
        <row r="2954">
          <cell r="A2954" t="str">
            <v>G45.2</v>
          </cell>
          <cell r="B2954" t="str">
            <v>Síndromes arteriales precerebrales bilaterales y múltiples</v>
          </cell>
        </row>
        <row r="2955">
          <cell r="A2955" t="str">
            <v>G45.3</v>
          </cell>
          <cell r="B2955" t="str">
            <v>Amaurosis fugaz</v>
          </cell>
        </row>
        <row r="2956">
          <cell r="A2956" t="str">
            <v>G45.4</v>
          </cell>
          <cell r="B2956" t="str">
            <v>Amnesia global transitoria</v>
          </cell>
        </row>
        <row r="2957">
          <cell r="A2957" t="str">
            <v>G45.8</v>
          </cell>
          <cell r="B2957" t="str">
            <v>Otras isquemias cerebrales transitorias y síndromes afines</v>
          </cell>
        </row>
        <row r="2958">
          <cell r="A2958" t="str">
            <v>G45.9</v>
          </cell>
          <cell r="B2958" t="str">
            <v>Isquemia cerebral transitoria, sin otra especificación</v>
          </cell>
        </row>
        <row r="2959">
          <cell r="A2959" t="str">
            <v>G46*</v>
          </cell>
          <cell r="B2959" t="str">
            <v>Síndromes vasculares encefálicos en enfermedades cerebrovasculares (I60 I67+)</v>
          </cell>
        </row>
        <row r="2960">
          <cell r="A2960" t="str">
            <v>G46.0*</v>
          </cell>
          <cell r="B2960" t="str">
            <v>Síndrome de la arteria cerebral media (I66.0+)</v>
          </cell>
        </row>
        <row r="2961">
          <cell r="A2961" t="str">
            <v>G46.1*</v>
          </cell>
          <cell r="B2961" t="str">
            <v>Síndrome de la arteria cerebral anterior (I66.1+)</v>
          </cell>
        </row>
        <row r="2962">
          <cell r="A2962" t="str">
            <v>G46.2*</v>
          </cell>
          <cell r="B2962" t="str">
            <v>Síndrome de la arteria cerebral posterior (I66.2+)</v>
          </cell>
        </row>
        <row r="2963">
          <cell r="A2963" t="str">
            <v>G46.3*</v>
          </cell>
          <cell r="B2963" t="str">
            <v>Síndromes apopléticos del tallo encefálico (I60-I67+)</v>
          </cell>
        </row>
        <row r="2964">
          <cell r="A2964" t="str">
            <v>G46.4*</v>
          </cell>
          <cell r="B2964" t="str">
            <v>Síndrome de infarto cerebeloso (I60 I67+)</v>
          </cell>
        </row>
        <row r="2965">
          <cell r="A2965" t="str">
            <v>G46.5*</v>
          </cell>
          <cell r="B2965" t="str">
            <v>Síndrome lacunar motor puro (I60 I67+)</v>
          </cell>
        </row>
        <row r="2966">
          <cell r="A2966" t="str">
            <v>G46.6*</v>
          </cell>
          <cell r="B2966" t="str">
            <v>Síndrome lacunar sensorial puro (I60 I67+)</v>
          </cell>
        </row>
        <row r="2967">
          <cell r="A2967" t="str">
            <v>G46.7*</v>
          </cell>
          <cell r="B2967" t="str">
            <v>Otros síndromes lacunares (I60 I67+)</v>
          </cell>
        </row>
        <row r="2968">
          <cell r="A2968" t="str">
            <v>G46.8*</v>
          </cell>
          <cell r="B2968" t="str">
            <v>Otros síndromes vasculares encefálicos en enfermedades cerebrovasculares (I60 I67+)</v>
          </cell>
        </row>
        <row r="2969">
          <cell r="A2969" t="str">
            <v>G47</v>
          </cell>
          <cell r="B2969" t="str">
            <v>Trastornos del sueño</v>
          </cell>
        </row>
        <row r="2970">
          <cell r="A2970" t="str">
            <v>G47.0</v>
          </cell>
          <cell r="B2970" t="str">
            <v>Trastornos del inicio y del mantenimiento del sueño [insomnios]</v>
          </cell>
        </row>
        <row r="2971">
          <cell r="A2971" t="str">
            <v>G47.1</v>
          </cell>
          <cell r="B2971" t="str">
            <v>Trastornos de somnolencia excesiva [hipersomnios]</v>
          </cell>
        </row>
        <row r="2972">
          <cell r="A2972" t="str">
            <v>G47.2</v>
          </cell>
          <cell r="B2972" t="str">
            <v>Trastornos del ritmo nictameral</v>
          </cell>
        </row>
        <row r="2973">
          <cell r="A2973" t="str">
            <v>G47.3</v>
          </cell>
          <cell r="B2973" t="str">
            <v>Apnea del sueño</v>
          </cell>
        </row>
        <row r="2974">
          <cell r="A2974" t="str">
            <v>G47.4</v>
          </cell>
          <cell r="B2974" t="str">
            <v>Narcolepsia y cataplexia</v>
          </cell>
        </row>
        <row r="2975">
          <cell r="A2975" t="str">
            <v>G47.8</v>
          </cell>
          <cell r="B2975" t="str">
            <v>Otros trastornos del sueño</v>
          </cell>
        </row>
        <row r="2976">
          <cell r="A2976" t="str">
            <v>G47.9</v>
          </cell>
          <cell r="B2976" t="str">
            <v>Trastorno del sueño, no especificado</v>
          </cell>
        </row>
        <row r="2977">
          <cell r="A2977" t="str">
            <v>G50</v>
          </cell>
          <cell r="B2977" t="str">
            <v>Trastornos del nervio trigémino</v>
          </cell>
        </row>
        <row r="2978">
          <cell r="A2978" t="str">
            <v>G50.0</v>
          </cell>
          <cell r="B2978" t="str">
            <v>Neuralgia del trigémino</v>
          </cell>
        </row>
        <row r="2979">
          <cell r="A2979" t="str">
            <v>G50.1</v>
          </cell>
          <cell r="B2979" t="str">
            <v>Dolor facial atípico</v>
          </cell>
        </row>
        <row r="2980">
          <cell r="A2980" t="str">
            <v>G50.8</v>
          </cell>
          <cell r="B2980" t="str">
            <v>Otros trastornos del trigémino</v>
          </cell>
        </row>
        <row r="2981">
          <cell r="A2981" t="str">
            <v>G50.9</v>
          </cell>
          <cell r="B2981" t="str">
            <v>Trastorno del trigémino, no especificado</v>
          </cell>
        </row>
        <row r="2982">
          <cell r="A2982" t="str">
            <v>G51</v>
          </cell>
          <cell r="B2982" t="str">
            <v>Trastornos del nervio facial</v>
          </cell>
        </row>
        <row r="2983">
          <cell r="A2983" t="str">
            <v>G51.0</v>
          </cell>
          <cell r="B2983" t="str">
            <v>Parálisis de Bell</v>
          </cell>
        </row>
        <row r="2984">
          <cell r="A2984" t="str">
            <v>G51.1</v>
          </cell>
          <cell r="B2984" t="str">
            <v>Ganglionitis geniculada</v>
          </cell>
        </row>
        <row r="2985">
          <cell r="A2985" t="str">
            <v>G51.2</v>
          </cell>
          <cell r="B2985" t="str">
            <v>Síndrome de Melkersson</v>
          </cell>
        </row>
        <row r="2986">
          <cell r="A2986" t="str">
            <v>G51.3</v>
          </cell>
          <cell r="B2986" t="str">
            <v>Espasmo hemifacial clónico</v>
          </cell>
        </row>
        <row r="2987">
          <cell r="A2987" t="str">
            <v>G51.4</v>
          </cell>
          <cell r="B2987" t="str">
            <v>Mioquimia facial</v>
          </cell>
        </row>
        <row r="2988">
          <cell r="A2988" t="str">
            <v>G51.8</v>
          </cell>
          <cell r="B2988" t="str">
            <v>Otros trastornos del nervio facial</v>
          </cell>
        </row>
        <row r="2989">
          <cell r="A2989" t="str">
            <v>G51.9</v>
          </cell>
          <cell r="B2989" t="str">
            <v>Trastorno del nervio facial, no especificado</v>
          </cell>
        </row>
        <row r="2990">
          <cell r="A2990" t="str">
            <v>G52</v>
          </cell>
          <cell r="B2990" t="str">
            <v>Trastornos de otros nervios craneales</v>
          </cell>
        </row>
        <row r="2991">
          <cell r="A2991" t="str">
            <v>G52.0</v>
          </cell>
          <cell r="B2991" t="str">
            <v>Trastornos del nervio olfatorio</v>
          </cell>
        </row>
        <row r="2992">
          <cell r="A2992" t="str">
            <v>G52.1</v>
          </cell>
          <cell r="B2992" t="str">
            <v>Trastornos del nervio glosofaríngeo</v>
          </cell>
        </row>
        <row r="2993">
          <cell r="A2993" t="str">
            <v>G52.2</v>
          </cell>
          <cell r="B2993" t="str">
            <v>Trastornos del nervio vago</v>
          </cell>
        </row>
        <row r="2994">
          <cell r="A2994" t="str">
            <v>G52.3</v>
          </cell>
          <cell r="B2994" t="str">
            <v>Trastornos del nervio hipogloso</v>
          </cell>
        </row>
        <row r="2995">
          <cell r="A2995" t="str">
            <v>G52.7</v>
          </cell>
          <cell r="B2995" t="str">
            <v>Trastornos de múltiples nervios craneales</v>
          </cell>
        </row>
        <row r="2996">
          <cell r="A2996" t="str">
            <v>G52.8</v>
          </cell>
          <cell r="B2996" t="str">
            <v>Trastornos de otros nervios craneales especificados</v>
          </cell>
        </row>
        <row r="2997">
          <cell r="A2997" t="str">
            <v>G52.9</v>
          </cell>
          <cell r="B2997" t="str">
            <v>Trastorno de nervio craneal, no especificado</v>
          </cell>
        </row>
        <row r="2998">
          <cell r="A2998" t="str">
            <v>G53*</v>
          </cell>
          <cell r="B2998" t="str">
            <v>Trastornos de los nervios craneales en enfermedades clasificadas en otra parte</v>
          </cell>
        </row>
        <row r="2999">
          <cell r="A2999" t="str">
            <v>G53.0*</v>
          </cell>
          <cell r="B2999" t="str">
            <v>Neuralgia postherpes zoster (B02.2+)</v>
          </cell>
        </row>
        <row r="3000">
          <cell r="A3000" t="str">
            <v>G53.1*</v>
          </cell>
          <cell r="B3000" t="str">
            <v>Parálisis múltiple de los nervios craneales en enfermedades infecciosas y parasitarias clasificadas en otra parte (A00 B99+)</v>
          </cell>
        </row>
        <row r="3001">
          <cell r="A3001" t="str">
            <v>G53.2*</v>
          </cell>
          <cell r="B3001" t="str">
            <v>Parálisis múltiple de los nervios craneales, en la sarcoidosis (D86.8+)</v>
          </cell>
        </row>
        <row r="3002">
          <cell r="A3002" t="str">
            <v>G53.3*</v>
          </cell>
          <cell r="B3002" t="str">
            <v>Parálisis múltiple de los nervios craneales, en enfermedades neoplásicas (C00 D48+)</v>
          </cell>
        </row>
        <row r="3003">
          <cell r="A3003" t="str">
            <v>G53.8*</v>
          </cell>
          <cell r="B3003" t="str">
            <v>Otros trastornos de los nervios craneales en otras enfermedades clasificadas en otra parte</v>
          </cell>
        </row>
        <row r="3004">
          <cell r="A3004" t="str">
            <v>G54</v>
          </cell>
          <cell r="B3004" t="str">
            <v>Trastornos de las raíces y de los plexos nerviosos</v>
          </cell>
        </row>
        <row r="3005">
          <cell r="A3005" t="str">
            <v>G54.0</v>
          </cell>
          <cell r="B3005" t="str">
            <v>Trastornos del plexo braquial</v>
          </cell>
        </row>
        <row r="3006">
          <cell r="A3006" t="str">
            <v>G54.1</v>
          </cell>
          <cell r="B3006" t="str">
            <v>Trastornos del plexo lumbosacro</v>
          </cell>
        </row>
        <row r="3007">
          <cell r="A3007" t="str">
            <v>G54.2</v>
          </cell>
          <cell r="B3007" t="str">
            <v>Trastornos de la raíz cervical, no clasificados en otra parte</v>
          </cell>
        </row>
        <row r="3008">
          <cell r="A3008" t="str">
            <v>G54.3</v>
          </cell>
          <cell r="B3008" t="str">
            <v>Trastornos de la raíz torácica, no clasificados en otra parte</v>
          </cell>
        </row>
        <row r="3009">
          <cell r="A3009" t="str">
            <v>G54.4</v>
          </cell>
          <cell r="B3009" t="str">
            <v>Trastornos de la raíz lumbosacra, no clasificados en otra parte</v>
          </cell>
        </row>
        <row r="3010">
          <cell r="A3010" t="str">
            <v>G54.5</v>
          </cell>
          <cell r="B3010" t="str">
            <v>Amiotrofia neurálgica</v>
          </cell>
        </row>
        <row r="3011">
          <cell r="A3011" t="str">
            <v>G54.6</v>
          </cell>
          <cell r="B3011" t="str">
            <v>Síndrome del miembro fantasma con dolor</v>
          </cell>
        </row>
        <row r="3012">
          <cell r="A3012" t="str">
            <v>G54.7</v>
          </cell>
          <cell r="B3012" t="str">
            <v>Síndrome del miembro fantasma sin dolor</v>
          </cell>
        </row>
        <row r="3013">
          <cell r="A3013" t="str">
            <v>G54.8</v>
          </cell>
          <cell r="B3013" t="str">
            <v>Otros trastornos de las raíces y plexos nerviosos</v>
          </cell>
        </row>
        <row r="3014">
          <cell r="A3014" t="str">
            <v>G54.9</v>
          </cell>
          <cell r="B3014" t="str">
            <v>Trastorno de la raíz y plexos nerviosos, no especificado</v>
          </cell>
        </row>
        <row r="3015">
          <cell r="A3015" t="str">
            <v>G55*</v>
          </cell>
          <cell r="B3015" t="str">
            <v>Compresiones de las raíces y de los plexos nerviosos en enfermedades clasificadas en otra parte</v>
          </cell>
        </row>
        <row r="3016">
          <cell r="A3016" t="str">
            <v>G55.0*</v>
          </cell>
          <cell r="B3016" t="str">
            <v>Compresiones de las raíces y plexos nerviosos en enfermedades neoplásicas (C00-D48+)</v>
          </cell>
        </row>
        <row r="3017">
          <cell r="A3017" t="str">
            <v>G55.1*</v>
          </cell>
          <cell r="B3017" t="str">
            <v>Compresiones de las raíces y plexos nerviosos en trastornos de los discos intervertebrales (M50-M51+)</v>
          </cell>
        </row>
        <row r="3018">
          <cell r="A3018" t="str">
            <v>G55.2*</v>
          </cell>
          <cell r="B3018" t="str">
            <v>Compresiones de las raíces y plexos nerviosos en la espondilosis (M47. +)</v>
          </cell>
        </row>
        <row r="3019">
          <cell r="A3019" t="str">
            <v>G55.3*</v>
          </cell>
          <cell r="B3019" t="str">
            <v>Compresiones de las raíces y plexos nerviosos en otras dorsopatías (M45-M46+, M48.-+, M53-M54+)</v>
          </cell>
        </row>
        <row r="3020">
          <cell r="A3020" t="str">
            <v>G55.8*</v>
          </cell>
          <cell r="B3020" t="str">
            <v>Compresiones de las raíces y plexos nerviosos en otras enfermedades clasificadas en otra parte</v>
          </cell>
        </row>
        <row r="3021">
          <cell r="A3021" t="str">
            <v>G56</v>
          </cell>
          <cell r="B3021" t="str">
            <v>Mononeuropatías del miembro superior</v>
          </cell>
        </row>
        <row r="3022">
          <cell r="A3022" t="str">
            <v>G56.0</v>
          </cell>
          <cell r="B3022" t="str">
            <v>Síndrome del túnel carpiano</v>
          </cell>
        </row>
        <row r="3023">
          <cell r="A3023" t="str">
            <v>G56.1</v>
          </cell>
          <cell r="B3023" t="str">
            <v>Otras lesiones del nervio mediano</v>
          </cell>
        </row>
        <row r="3024">
          <cell r="A3024" t="str">
            <v>G56.2</v>
          </cell>
          <cell r="B3024" t="str">
            <v>Lesión del nervio cubital</v>
          </cell>
        </row>
        <row r="3025">
          <cell r="A3025" t="str">
            <v>G56.3</v>
          </cell>
          <cell r="B3025" t="str">
            <v>Lesión del nervio radial</v>
          </cell>
        </row>
        <row r="3026">
          <cell r="A3026" t="str">
            <v>G56.4</v>
          </cell>
          <cell r="B3026" t="str">
            <v>Causalgia</v>
          </cell>
        </row>
        <row r="3027">
          <cell r="A3027" t="str">
            <v>G56.8</v>
          </cell>
          <cell r="B3027" t="str">
            <v>Otras mononeuropatías del miembro superior</v>
          </cell>
        </row>
        <row r="3028">
          <cell r="A3028" t="str">
            <v>G56.9</v>
          </cell>
          <cell r="B3028" t="str">
            <v>Mononeuropatía del miembro superior, sin otra especificación</v>
          </cell>
        </row>
        <row r="3029">
          <cell r="A3029" t="str">
            <v>G57</v>
          </cell>
          <cell r="B3029" t="str">
            <v>Mononeuropatías del miembro inferior</v>
          </cell>
        </row>
        <row r="3030">
          <cell r="A3030" t="str">
            <v>G57.0</v>
          </cell>
          <cell r="B3030" t="str">
            <v>Lesión del nervio ciático</v>
          </cell>
        </row>
        <row r="3031">
          <cell r="A3031" t="str">
            <v>G57.1</v>
          </cell>
          <cell r="B3031" t="str">
            <v>Meralgia parestésica</v>
          </cell>
        </row>
        <row r="3032">
          <cell r="A3032" t="str">
            <v>G57.2</v>
          </cell>
          <cell r="B3032" t="str">
            <v>Lesión del nervio crural</v>
          </cell>
        </row>
        <row r="3033">
          <cell r="A3033" t="str">
            <v>G57.3</v>
          </cell>
          <cell r="B3033" t="str">
            <v>Lesión del nervio ciático poplíteo externo</v>
          </cell>
        </row>
        <row r="3034">
          <cell r="A3034" t="str">
            <v>G57.4</v>
          </cell>
          <cell r="B3034" t="str">
            <v>Lesión del nervio ciático poplíteo interno</v>
          </cell>
        </row>
        <row r="3035">
          <cell r="A3035" t="str">
            <v>G57.5</v>
          </cell>
          <cell r="B3035" t="str">
            <v>Síndrome del túnel calcáneo</v>
          </cell>
        </row>
        <row r="3036">
          <cell r="A3036" t="str">
            <v>G57.6</v>
          </cell>
          <cell r="B3036" t="str">
            <v>Lesión del nervio plantar</v>
          </cell>
        </row>
        <row r="3037">
          <cell r="A3037" t="str">
            <v>G57.8</v>
          </cell>
          <cell r="B3037" t="str">
            <v>Otras mononeuropatías del miembro inferior</v>
          </cell>
        </row>
        <row r="3038">
          <cell r="A3038" t="str">
            <v>G57.9</v>
          </cell>
          <cell r="B3038" t="str">
            <v>Mononeuropatía del miembro inferior, sin otra especificación</v>
          </cell>
        </row>
        <row r="3039">
          <cell r="A3039" t="str">
            <v>G58</v>
          </cell>
          <cell r="B3039" t="str">
            <v>Otras mononeuropatías</v>
          </cell>
        </row>
        <row r="3040">
          <cell r="A3040" t="str">
            <v>G58.0</v>
          </cell>
          <cell r="B3040" t="str">
            <v>Neuropatía intercostal</v>
          </cell>
        </row>
        <row r="3041">
          <cell r="A3041" t="str">
            <v>G58.7</v>
          </cell>
          <cell r="B3041" t="str">
            <v>Mononeuritis múltiple</v>
          </cell>
        </row>
        <row r="3042">
          <cell r="A3042" t="str">
            <v>G58.8</v>
          </cell>
          <cell r="B3042" t="str">
            <v>Otras mononeuropatías especificadas</v>
          </cell>
        </row>
        <row r="3043">
          <cell r="A3043" t="str">
            <v>G58.9</v>
          </cell>
          <cell r="B3043" t="str">
            <v>Mononeuropatía, no especificada</v>
          </cell>
        </row>
        <row r="3044">
          <cell r="A3044" t="str">
            <v>G59*</v>
          </cell>
          <cell r="B3044" t="str">
            <v>Mononeuropatía en enfermedades clasificadas en otra parte</v>
          </cell>
        </row>
        <row r="3045">
          <cell r="A3045" t="str">
            <v>G59.0*</v>
          </cell>
          <cell r="B3045" t="str">
            <v>Mononeuropatía diabética (E10 E14  con cuarto carácter común .4)</v>
          </cell>
        </row>
        <row r="3046">
          <cell r="A3046" t="str">
            <v>G59.8*</v>
          </cell>
          <cell r="B3046" t="str">
            <v>Otras mononeuropatías en enfermedades clasificadas en otra parte</v>
          </cell>
        </row>
        <row r="3047">
          <cell r="A3047" t="str">
            <v>G60</v>
          </cell>
          <cell r="B3047" t="str">
            <v>Neuropatía hereditaria e idiopática</v>
          </cell>
        </row>
        <row r="3048">
          <cell r="A3048" t="str">
            <v>G60.0</v>
          </cell>
          <cell r="B3048" t="str">
            <v>Neuropatía hereditaria motora y sensorial</v>
          </cell>
        </row>
        <row r="3049">
          <cell r="A3049" t="str">
            <v>G60.1</v>
          </cell>
          <cell r="B3049" t="str">
            <v>Enfermedad de Refsum</v>
          </cell>
        </row>
        <row r="3050">
          <cell r="A3050" t="str">
            <v>G60.2</v>
          </cell>
          <cell r="B3050" t="str">
            <v>Neuropatía asociada con ataxia hereditaria</v>
          </cell>
        </row>
        <row r="3051">
          <cell r="A3051" t="str">
            <v>G60.3</v>
          </cell>
          <cell r="B3051" t="str">
            <v>Neuropatía progresiva idiopática</v>
          </cell>
        </row>
        <row r="3052">
          <cell r="A3052" t="str">
            <v>G60.8</v>
          </cell>
          <cell r="B3052" t="str">
            <v>Otras neuropatías hereditarias e idiopáticas</v>
          </cell>
        </row>
        <row r="3053">
          <cell r="A3053" t="str">
            <v>G60.9</v>
          </cell>
          <cell r="B3053" t="str">
            <v>Neuropatía hereditaria e idiopática, sin otra especificación</v>
          </cell>
        </row>
        <row r="3054">
          <cell r="A3054" t="str">
            <v>G61</v>
          </cell>
          <cell r="B3054" t="str">
            <v>Polineuropatía inflamatoria</v>
          </cell>
        </row>
        <row r="3055">
          <cell r="A3055" t="str">
            <v>G61.0</v>
          </cell>
          <cell r="B3055" t="str">
            <v>Síndrome de Guillain Barré</v>
          </cell>
        </row>
        <row r="3056">
          <cell r="A3056" t="str">
            <v>G61.1</v>
          </cell>
          <cell r="B3056" t="str">
            <v>Neuropatía al suero</v>
          </cell>
        </row>
        <row r="3057">
          <cell r="A3057" t="str">
            <v>G61.8</v>
          </cell>
          <cell r="B3057" t="str">
            <v>Otras polineuropatías inflamatorias</v>
          </cell>
        </row>
        <row r="3058">
          <cell r="A3058" t="str">
            <v>G61.9</v>
          </cell>
          <cell r="B3058" t="str">
            <v>Polineuropatía inflamatoria, no especificada</v>
          </cell>
        </row>
        <row r="3059">
          <cell r="A3059" t="str">
            <v>G62</v>
          </cell>
          <cell r="B3059" t="str">
            <v>Otras polineuropatías</v>
          </cell>
        </row>
        <row r="3060">
          <cell r="A3060" t="str">
            <v>G62.0</v>
          </cell>
          <cell r="B3060" t="str">
            <v>Polineuropatía inducida por drogas</v>
          </cell>
        </row>
        <row r="3061">
          <cell r="A3061" t="str">
            <v>G62.1</v>
          </cell>
          <cell r="B3061" t="str">
            <v>Polineuropatía alcohólica</v>
          </cell>
        </row>
        <row r="3062">
          <cell r="A3062" t="str">
            <v>G62.2</v>
          </cell>
          <cell r="B3062" t="str">
            <v>Polineuropatía debida a otro agente tóxico</v>
          </cell>
        </row>
        <row r="3063">
          <cell r="A3063" t="str">
            <v>G62.8</v>
          </cell>
          <cell r="B3063" t="str">
            <v>Otras polineuropatías especificadas</v>
          </cell>
        </row>
        <row r="3064">
          <cell r="A3064" t="str">
            <v>G62.9</v>
          </cell>
          <cell r="B3064" t="str">
            <v>Polineuropatía, no especificada</v>
          </cell>
        </row>
        <row r="3065">
          <cell r="A3065" t="str">
            <v>G63*</v>
          </cell>
          <cell r="B3065" t="str">
            <v>Polineuropatías en enfermedades clasificadas en otra parte</v>
          </cell>
        </row>
        <row r="3066">
          <cell r="A3066" t="str">
            <v>G63.0*</v>
          </cell>
          <cell r="B3066" t="str">
            <v>Polineuropatía en enfermedades infecciosas y parasitarias clasificadas en otra parte</v>
          </cell>
        </row>
        <row r="3067">
          <cell r="A3067" t="str">
            <v>G63.1*</v>
          </cell>
          <cell r="B3067" t="str">
            <v>Polineuropatía en enfermedad neoplásica (C00-D48+)</v>
          </cell>
        </row>
        <row r="3068">
          <cell r="A3068" t="str">
            <v>G63.2*</v>
          </cell>
          <cell r="B3068" t="str">
            <v>Polineuropatía diabética (E10-E14+ con cuarto carácter común .4)</v>
          </cell>
        </row>
        <row r="3069">
          <cell r="A3069" t="str">
            <v>G63.3*</v>
          </cell>
          <cell r="B3069" t="str">
            <v>Polineuropatía en otras enfermedades endocrinas y metabólicas (E00-E07+, E15-E16+, E20-E34+, E70-E89+)</v>
          </cell>
        </row>
        <row r="3070">
          <cell r="A3070" t="str">
            <v>G63.4*</v>
          </cell>
          <cell r="B3070" t="str">
            <v>Polineuropatía en deficiencia nutricional (E40-E64+)</v>
          </cell>
        </row>
        <row r="3071">
          <cell r="A3071" t="str">
            <v>G63.5*</v>
          </cell>
          <cell r="B3071" t="str">
            <v>Polineuropatía en trastornos del tejido conectivo sistémico (M30-M35+)</v>
          </cell>
        </row>
        <row r="3072">
          <cell r="A3072" t="str">
            <v>G63.6*</v>
          </cell>
          <cell r="B3072" t="str">
            <v>Polineuropatía en otros trastornos osteomusculares (M00-M25+, M40-M96+)</v>
          </cell>
        </row>
        <row r="3073">
          <cell r="A3073" t="str">
            <v>G63.8*</v>
          </cell>
          <cell r="B3073" t="str">
            <v>Polineuropatía en otras enfermedades clasificadas en otra parte</v>
          </cell>
        </row>
        <row r="3074">
          <cell r="A3074" t="str">
            <v>G64.X</v>
          </cell>
          <cell r="B3074" t="str">
            <v>Otros trastornos del sistema nervioso periférico</v>
          </cell>
        </row>
        <row r="3075">
          <cell r="A3075" t="str">
            <v>G70</v>
          </cell>
          <cell r="B3075" t="str">
            <v>Miastenia gravis y otros trastornos neuromusculares</v>
          </cell>
        </row>
        <row r="3076">
          <cell r="A3076" t="str">
            <v>G70.0</v>
          </cell>
          <cell r="B3076" t="str">
            <v>Miastenia gravis</v>
          </cell>
        </row>
        <row r="3077">
          <cell r="A3077" t="str">
            <v>G70.1</v>
          </cell>
          <cell r="B3077" t="str">
            <v>Trastornos tóxicos neuromusculares</v>
          </cell>
        </row>
        <row r="3078">
          <cell r="A3078" t="str">
            <v>G70.2</v>
          </cell>
          <cell r="B3078" t="str">
            <v>Miastenia congénita o del desarrollo</v>
          </cell>
        </row>
        <row r="3079">
          <cell r="A3079" t="str">
            <v>G70.8</v>
          </cell>
          <cell r="B3079" t="str">
            <v>Otros trastornos neuromusculares especificados</v>
          </cell>
        </row>
        <row r="3080">
          <cell r="A3080" t="str">
            <v>G70.9</v>
          </cell>
          <cell r="B3080" t="str">
            <v>Trastorno neuromuscular, no especificado</v>
          </cell>
        </row>
        <row r="3081">
          <cell r="A3081" t="str">
            <v>G71</v>
          </cell>
          <cell r="B3081" t="str">
            <v>Trastornos musculares primarios</v>
          </cell>
        </row>
        <row r="3082">
          <cell r="A3082" t="str">
            <v>G71.0</v>
          </cell>
          <cell r="B3082" t="str">
            <v>Distrofia muscular</v>
          </cell>
        </row>
        <row r="3083">
          <cell r="A3083" t="str">
            <v>G71.1</v>
          </cell>
          <cell r="B3083" t="str">
            <v>Trastornos miotónicos</v>
          </cell>
        </row>
        <row r="3084">
          <cell r="A3084" t="str">
            <v>G71.2</v>
          </cell>
          <cell r="B3084" t="str">
            <v>Miopatías congénitas</v>
          </cell>
        </row>
        <row r="3085">
          <cell r="A3085" t="str">
            <v>G71.3</v>
          </cell>
          <cell r="B3085" t="str">
            <v>Miopatía mitocóndrica, no clasificada en otra parte</v>
          </cell>
        </row>
        <row r="3086">
          <cell r="A3086" t="str">
            <v>G71.8</v>
          </cell>
          <cell r="B3086" t="str">
            <v>Otros trastornos primarios de los músculos</v>
          </cell>
        </row>
        <row r="3087">
          <cell r="A3087" t="str">
            <v>G71.9</v>
          </cell>
          <cell r="B3087" t="str">
            <v>Trastorno primario del músculo, tipo no especificado</v>
          </cell>
        </row>
        <row r="3088">
          <cell r="A3088" t="str">
            <v>G72</v>
          </cell>
          <cell r="B3088" t="str">
            <v>Otras miopatías</v>
          </cell>
        </row>
        <row r="3089">
          <cell r="A3089" t="str">
            <v>G72.0</v>
          </cell>
          <cell r="B3089" t="str">
            <v>Miopatía inducida por drogas</v>
          </cell>
        </row>
        <row r="3090">
          <cell r="A3090" t="str">
            <v>G72.1</v>
          </cell>
          <cell r="B3090" t="str">
            <v>Miopatía alcohólica</v>
          </cell>
        </row>
        <row r="3091">
          <cell r="A3091" t="str">
            <v>G72.2</v>
          </cell>
          <cell r="B3091" t="str">
            <v>Miopatía debida a otros agentes tóxicos</v>
          </cell>
        </row>
        <row r="3092">
          <cell r="A3092" t="str">
            <v>G72.3</v>
          </cell>
          <cell r="B3092" t="str">
            <v>Parálisis periódica</v>
          </cell>
        </row>
        <row r="3093">
          <cell r="A3093" t="str">
            <v>G72.4</v>
          </cell>
          <cell r="B3093" t="str">
            <v>Miopatía inflamatoria, no clasificada en otra parte</v>
          </cell>
        </row>
        <row r="3094">
          <cell r="A3094" t="str">
            <v>G72.8</v>
          </cell>
          <cell r="B3094" t="str">
            <v>Otras miopatías especificadas</v>
          </cell>
        </row>
        <row r="3095">
          <cell r="A3095" t="str">
            <v>G72.9</v>
          </cell>
          <cell r="B3095" t="str">
            <v>Miopatía, no especificada</v>
          </cell>
        </row>
        <row r="3096">
          <cell r="A3096" t="str">
            <v>G73*</v>
          </cell>
          <cell r="B3096" t="str">
            <v>Trastornos del músculo y de la unión neuromuscular en enfermedades clasificadas en otra parte</v>
          </cell>
        </row>
        <row r="3097">
          <cell r="A3097" t="str">
            <v>G73.0*</v>
          </cell>
          <cell r="B3097" t="str">
            <v>Síndromes miasténicos en enfermedades endocrinas</v>
          </cell>
        </row>
        <row r="3098">
          <cell r="A3098" t="str">
            <v>G73.1*</v>
          </cell>
          <cell r="B3098" t="str">
            <v>Síndrome de Eaton Lambert (C80+)</v>
          </cell>
        </row>
        <row r="3099">
          <cell r="A3099" t="str">
            <v>G73.2*</v>
          </cell>
          <cell r="B3099" t="str">
            <v>Otros síndromes miasténicos en enfermedad neoplásica (C00-D48+)</v>
          </cell>
        </row>
        <row r="3100">
          <cell r="A3100" t="str">
            <v>G73.3*</v>
          </cell>
          <cell r="B3100" t="str">
            <v>Síndromes miasténicos en otras enfermedades clasificadas en otra parte</v>
          </cell>
        </row>
        <row r="3101">
          <cell r="A3101" t="str">
            <v>G73.4*</v>
          </cell>
          <cell r="B3101" t="str">
            <v>Miopatía en enfermedades infecciosas y parasitarias clasificadas en otra parte</v>
          </cell>
        </row>
        <row r="3102">
          <cell r="A3102" t="str">
            <v>G73.5*</v>
          </cell>
          <cell r="B3102" t="str">
            <v>Miopatía en enfermedades endocrinas</v>
          </cell>
        </row>
        <row r="3103">
          <cell r="A3103" t="str">
            <v>G73.6*</v>
          </cell>
          <cell r="B3103" t="str">
            <v>Miopatía en enfermedades metabólicas</v>
          </cell>
        </row>
        <row r="3104">
          <cell r="A3104" t="str">
            <v>G73.7*</v>
          </cell>
          <cell r="B3104" t="str">
            <v>Miopatía en otras enfermedades clasificadas en otra parte</v>
          </cell>
        </row>
        <row r="3105">
          <cell r="A3105" t="str">
            <v>G80</v>
          </cell>
          <cell r="B3105" t="str">
            <v>Parálisis cerebral infantil</v>
          </cell>
        </row>
        <row r="3106">
          <cell r="A3106" t="str">
            <v>G80.0</v>
          </cell>
          <cell r="B3106" t="str">
            <v>Parálisis cerebral espástica</v>
          </cell>
        </row>
        <row r="3107">
          <cell r="A3107" t="str">
            <v>G80.1</v>
          </cell>
          <cell r="B3107" t="str">
            <v>Diplejía espástica</v>
          </cell>
        </row>
        <row r="3108">
          <cell r="A3108" t="str">
            <v>G80.2</v>
          </cell>
          <cell r="B3108" t="str">
            <v>Hemiplejía infantil</v>
          </cell>
        </row>
        <row r="3109">
          <cell r="A3109" t="str">
            <v>G80.3</v>
          </cell>
          <cell r="B3109" t="str">
            <v>Parálisis cerebral discinética</v>
          </cell>
        </row>
        <row r="3110">
          <cell r="A3110" t="str">
            <v>G80.4</v>
          </cell>
          <cell r="B3110" t="str">
            <v>Parálisis cerebral atáxica</v>
          </cell>
        </row>
        <row r="3111">
          <cell r="A3111" t="str">
            <v>G80.8</v>
          </cell>
          <cell r="B3111" t="str">
            <v>Otros tipos de parálisis cerebral infantil</v>
          </cell>
        </row>
        <row r="3112">
          <cell r="A3112" t="str">
            <v>G80.9</v>
          </cell>
          <cell r="B3112" t="str">
            <v>Parálisis cerebral infantil, sin otra especificación</v>
          </cell>
        </row>
        <row r="3113">
          <cell r="A3113" t="str">
            <v>G81</v>
          </cell>
          <cell r="B3113" t="str">
            <v>Hemiplejía</v>
          </cell>
        </row>
        <row r="3114">
          <cell r="A3114" t="str">
            <v>G81.0</v>
          </cell>
          <cell r="B3114" t="str">
            <v>Hemiplejía flácida</v>
          </cell>
        </row>
        <row r="3115">
          <cell r="A3115" t="str">
            <v>G81.1</v>
          </cell>
          <cell r="B3115" t="str">
            <v>Hemiplejía espástica</v>
          </cell>
        </row>
        <row r="3116">
          <cell r="A3116" t="str">
            <v>G81.9</v>
          </cell>
          <cell r="B3116" t="str">
            <v>Hemiplejía, no especificada</v>
          </cell>
        </row>
        <row r="3117">
          <cell r="A3117" t="str">
            <v>G82</v>
          </cell>
          <cell r="B3117" t="str">
            <v>Paraplejía y cuadriplejía</v>
          </cell>
        </row>
        <row r="3118">
          <cell r="A3118" t="str">
            <v>G82.0</v>
          </cell>
          <cell r="B3118" t="str">
            <v>Paraplejía flácida</v>
          </cell>
        </row>
        <row r="3119">
          <cell r="A3119" t="str">
            <v>G82.1</v>
          </cell>
          <cell r="B3119" t="str">
            <v>Paraplejía espástica</v>
          </cell>
        </row>
        <row r="3120">
          <cell r="A3120" t="str">
            <v>G82.2</v>
          </cell>
          <cell r="B3120" t="str">
            <v>Paraplejía, no especificada</v>
          </cell>
        </row>
        <row r="3121">
          <cell r="A3121" t="str">
            <v>G82.3</v>
          </cell>
          <cell r="B3121" t="str">
            <v>Cuadriplejía flácida</v>
          </cell>
        </row>
        <row r="3122">
          <cell r="A3122" t="str">
            <v>G82.4</v>
          </cell>
          <cell r="B3122" t="str">
            <v>Cuadriplejía espástica</v>
          </cell>
        </row>
        <row r="3123">
          <cell r="A3123" t="str">
            <v>G82.5</v>
          </cell>
          <cell r="B3123" t="str">
            <v>Cuadriplejía, no especificada</v>
          </cell>
        </row>
        <row r="3124">
          <cell r="A3124" t="str">
            <v>G83</v>
          </cell>
          <cell r="B3124" t="str">
            <v>Otros síndromes paralíticos</v>
          </cell>
        </row>
        <row r="3125">
          <cell r="A3125" t="str">
            <v>G83.0</v>
          </cell>
          <cell r="B3125" t="str">
            <v>Diplejía de los miembros superiores</v>
          </cell>
        </row>
        <row r="3126">
          <cell r="A3126" t="str">
            <v>G83.1</v>
          </cell>
          <cell r="B3126" t="str">
            <v>Monoplejía de miembro inferior</v>
          </cell>
        </row>
        <row r="3127">
          <cell r="A3127" t="str">
            <v>G83.2</v>
          </cell>
          <cell r="B3127" t="str">
            <v>Monoplejía de miembro superior</v>
          </cell>
        </row>
        <row r="3128">
          <cell r="A3128" t="str">
            <v>G83.3</v>
          </cell>
          <cell r="B3128" t="str">
            <v>Monoplejía, no especificada</v>
          </cell>
        </row>
        <row r="3129">
          <cell r="A3129" t="str">
            <v>G83.4</v>
          </cell>
          <cell r="B3129" t="str">
            <v>Síndrome de la cola de caballo</v>
          </cell>
        </row>
        <row r="3130">
          <cell r="A3130" t="str">
            <v>G83.8</v>
          </cell>
          <cell r="B3130" t="str">
            <v>Otros síndromes paralíticos especificados</v>
          </cell>
        </row>
        <row r="3131">
          <cell r="A3131" t="str">
            <v>G83.9</v>
          </cell>
          <cell r="B3131" t="str">
            <v>Síndrome paralítico, no especificado</v>
          </cell>
        </row>
        <row r="3132">
          <cell r="A3132" t="str">
            <v>G90</v>
          </cell>
          <cell r="B3132" t="str">
            <v>Trastornos del sistema nervioso autónomo</v>
          </cell>
        </row>
        <row r="3133">
          <cell r="A3133" t="str">
            <v>G90.0</v>
          </cell>
          <cell r="B3133" t="str">
            <v>Neuropatía autónoma periférica idiopática</v>
          </cell>
        </row>
        <row r="3134">
          <cell r="A3134" t="str">
            <v>G90.1</v>
          </cell>
          <cell r="B3134" t="str">
            <v>Disautonomía familiar [Síndrome de Riley Day]</v>
          </cell>
        </row>
        <row r="3135">
          <cell r="A3135" t="str">
            <v>G90.2</v>
          </cell>
          <cell r="B3135" t="str">
            <v>Síndrome de Horner</v>
          </cell>
        </row>
        <row r="3136">
          <cell r="A3136" t="str">
            <v>G90.3</v>
          </cell>
          <cell r="B3136" t="str">
            <v>Degeneración de sistemas múltiples</v>
          </cell>
        </row>
        <row r="3137">
          <cell r="A3137" t="str">
            <v>G90.8</v>
          </cell>
          <cell r="B3137" t="str">
            <v>Otros trastornos del sistema nervioso autónomo</v>
          </cell>
        </row>
        <row r="3138">
          <cell r="A3138" t="str">
            <v>G90.9</v>
          </cell>
          <cell r="B3138" t="str">
            <v>Trastorno del sistema nervioso autónomo, no especificado</v>
          </cell>
        </row>
        <row r="3139">
          <cell r="A3139" t="str">
            <v>G91</v>
          </cell>
          <cell r="B3139" t="str">
            <v>Hidrocéfalo</v>
          </cell>
        </row>
        <row r="3140">
          <cell r="A3140" t="str">
            <v>G91.0</v>
          </cell>
          <cell r="B3140" t="str">
            <v>Hidrocéfalo comunicante</v>
          </cell>
        </row>
        <row r="3141">
          <cell r="A3141" t="str">
            <v>G91.1</v>
          </cell>
          <cell r="B3141" t="str">
            <v>Hidrocéfalo obstructivo</v>
          </cell>
        </row>
        <row r="3142">
          <cell r="A3142" t="str">
            <v>G91.2</v>
          </cell>
          <cell r="B3142" t="str">
            <v>Hidrocéfalo de presión normal</v>
          </cell>
        </row>
        <row r="3143">
          <cell r="A3143" t="str">
            <v>G91.3</v>
          </cell>
          <cell r="B3143" t="str">
            <v>Hidrocéfalo postraumático, sin otra especificación</v>
          </cell>
        </row>
        <row r="3144">
          <cell r="A3144" t="str">
            <v>G91.8</v>
          </cell>
          <cell r="B3144" t="str">
            <v>Otros tipos de hidrocéfalo</v>
          </cell>
        </row>
        <row r="3145">
          <cell r="A3145" t="str">
            <v>G91.9</v>
          </cell>
          <cell r="B3145" t="str">
            <v>Hidrocéfalo, no especificado</v>
          </cell>
        </row>
        <row r="3146">
          <cell r="A3146" t="str">
            <v>G92.X</v>
          </cell>
          <cell r="B3146" t="str">
            <v>Encefalopatía tóxica</v>
          </cell>
        </row>
        <row r="3147">
          <cell r="A3147" t="str">
            <v>G93</v>
          </cell>
          <cell r="B3147" t="str">
            <v>Otros trastornos del encéfalo</v>
          </cell>
        </row>
        <row r="3148">
          <cell r="A3148" t="str">
            <v>G93.0</v>
          </cell>
          <cell r="B3148" t="str">
            <v>Quiste cerebral</v>
          </cell>
        </row>
        <row r="3149">
          <cell r="A3149" t="str">
            <v>G93.1</v>
          </cell>
          <cell r="B3149" t="str">
            <v>Lesión cerebral anóxica, no clasificada en otra parte</v>
          </cell>
        </row>
        <row r="3150">
          <cell r="A3150" t="str">
            <v>G93.2</v>
          </cell>
          <cell r="B3150" t="str">
            <v>Hipertensión intracraneal benigna</v>
          </cell>
        </row>
        <row r="3151">
          <cell r="A3151" t="str">
            <v>G93.3</v>
          </cell>
          <cell r="B3151" t="str">
            <v>Síndrome de fatiga postviral</v>
          </cell>
        </row>
        <row r="3152">
          <cell r="A3152" t="str">
            <v>G93.4</v>
          </cell>
          <cell r="B3152" t="str">
            <v>Encefalopatía no especificada</v>
          </cell>
        </row>
        <row r="3153">
          <cell r="A3153" t="str">
            <v>G93.5</v>
          </cell>
          <cell r="B3153" t="str">
            <v>Compresión del encéfalo</v>
          </cell>
        </row>
        <row r="3154">
          <cell r="A3154" t="str">
            <v>G93.6</v>
          </cell>
          <cell r="B3154" t="str">
            <v>Edema cerebral</v>
          </cell>
        </row>
        <row r="3155">
          <cell r="A3155" t="str">
            <v>G93.7</v>
          </cell>
          <cell r="B3155" t="str">
            <v>Síndrome de Reye</v>
          </cell>
        </row>
        <row r="3156">
          <cell r="A3156" t="str">
            <v>G93.8</v>
          </cell>
          <cell r="B3156" t="str">
            <v>Otros trastornos especificados del encéfalo</v>
          </cell>
        </row>
        <row r="3157">
          <cell r="A3157" t="str">
            <v>G93.9</v>
          </cell>
          <cell r="B3157" t="str">
            <v>Trastorno del encéfalo, no especificado</v>
          </cell>
        </row>
        <row r="3158">
          <cell r="A3158" t="str">
            <v>G94*</v>
          </cell>
          <cell r="B3158" t="str">
            <v>Otros trastornos del encéfalo en enfermedades clasificadas en otra parte</v>
          </cell>
        </row>
        <row r="3159">
          <cell r="A3159" t="str">
            <v>G94.0*</v>
          </cell>
          <cell r="B3159" t="str">
            <v>Hidrocéfalo en enfermedades infecciosas y parasitarias clasificadas en otra parte (A00-B99+)</v>
          </cell>
        </row>
        <row r="3160">
          <cell r="A3160" t="str">
            <v>G94.1*</v>
          </cell>
          <cell r="B3160" t="str">
            <v>Hidrocéfalo en enfermedad neoplásica (C00-D48+)</v>
          </cell>
        </row>
        <row r="3161">
          <cell r="A3161" t="str">
            <v>G94.2*</v>
          </cell>
          <cell r="B3161" t="str">
            <v>Hidrocéfalo en otras enfermedades clasificadas en otra parte</v>
          </cell>
        </row>
        <row r="3162">
          <cell r="A3162" t="str">
            <v>G94.8*</v>
          </cell>
          <cell r="B3162" t="str">
            <v>Otros trastornos encefálicos especificados en enfermedades clasificadas en otra parte</v>
          </cell>
        </row>
        <row r="3163">
          <cell r="A3163" t="str">
            <v>G95</v>
          </cell>
          <cell r="B3163" t="str">
            <v>Otras enfermedades de la médula espinal</v>
          </cell>
        </row>
        <row r="3164">
          <cell r="A3164" t="str">
            <v>G95.0</v>
          </cell>
          <cell r="B3164" t="str">
            <v>Siringomielia y siringobulbia</v>
          </cell>
        </row>
        <row r="3165">
          <cell r="A3165" t="str">
            <v>G95.1</v>
          </cell>
          <cell r="B3165" t="str">
            <v>Mielopatías vasculares</v>
          </cell>
        </row>
        <row r="3166">
          <cell r="A3166" t="str">
            <v>G95.2</v>
          </cell>
          <cell r="B3166" t="str">
            <v>Compresión medular, no especificada</v>
          </cell>
        </row>
        <row r="3167">
          <cell r="A3167" t="str">
            <v>G95.8</v>
          </cell>
          <cell r="B3167" t="str">
            <v>Otras enfermedades especificadas de la médula espinal</v>
          </cell>
        </row>
        <row r="3168">
          <cell r="A3168" t="str">
            <v>G95.9</v>
          </cell>
          <cell r="B3168" t="str">
            <v>Enfermedad de la médula espinal, no especificada</v>
          </cell>
        </row>
        <row r="3169">
          <cell r="A3169" t="str">
            <v>G96</v>
          </cell>
          <cell r="B3169" t="str">
            <v>Otros trastornos del sistema nervioso central</v>
          </cell>
        </row>
        <row r="3170">
          <cell r="A3170" t="str">
            <v>G96.0</v>
          </cell>
          <cell r="B3170" t="str">
            <v>Pérdida de líquido cefalorraquídeo</v>
          </cell>
        </row>
        <row r="3171">
          <cell r="A3171" t="str">
            <v>G96.1</v>
          </cell>
          <cell r="B3171" t="str">
            <v>Trastornos de las meninges, no clasificados en otra parte</v>
          </cell>
        </row>
        <row r="3172">
          <cell r="A3172" t="str">
            <v>G96.8</v>
          </cell>
          <cell r="B3172" t="str">
            <v>Otros trastornos especificados del sistema nervioso central</v>
          </cell>
        </row>
        <row r="3173">
          <cell r="A3173" t="str">
            <v>G96.9</v>
          </cell>
          <cell r="B3173" t="str">
            <v>Trastorno del sistema nervioso central, no especificado</v>
          </cell>
        </row>
        <row r="3174">
          <cell r="A3174" t="str">
            <v>G97</v>
          </cell>
          <cell r="B3174" t="str">
            <v>Trastornos del sistema nervioso consecutivos a procedimientos, no clasificados en otra parte</v>
          </cell>
        </row>
        <row r="3175">
          <cell r="A3175" t="str">
            <v>G97.0</v>
          </cell>
          <cell r="B3175" t="str">
            <v>Pérdida de líquido cefalorraquídeo por punción espinal</v>
          </cell>
        </row>
        <row r="3176">
          <cell r="A3176" t="str">
            <v>G97.1</v>
          </cell>
          <cell r="B3176" t="str">
            <v>Otra reacción a la punción espinal y lumbar</v>
          </cell>
        </row>
        <row r="3177">
          <cell r="A3177" t="str">
            <v>G97.2</v>
          </cell>
          <cell r="B3177" t="str">
            <v>Hipotensión intracraneal posterior a anastomosis ventricular</v>
          </cell>
        </row>
        <row r="3178">
          <cell r="A3178" t="str">
            <v>G97.8</v>
          </cell>
          <cell r="B3178" t="str">
            <v>Otros trastornos del sistema nervioso consecutivos a procedimientos</v>
          </cell>
        </row>
        <row r="3179">
          <cell r="A3179" t="str">
            <v>G97.9</v>
          </cell>
          <cell r="B3179" t="str">
            <v>Trastornos no especificados del sistema nervioso, consecutivos a procedimientos</v>
          </cell>
        </row>
        <row r="3180">
          <cell r="A3180" t="str">
            <v>G98.X</v>
          </cell>
          <cell r="B3180" t="str">
            <v>Otros trastornos del sistema nervioso, no clasificados en otra parte</v>
          </cell>
        </row>
        <row r="3181">
          <cell r="A3181" t="str">
            <v>G99*</v>
          </cell>
          <cell r="B3181" t="str">
            <v>Otros trastornos del sistema nervioso en enfermedades clasificadas en otra parte</v>
          </cell>
        </row>
        <row r="3182">
          <cell r="A3182" t="str">
            <v>G99.0*</v>
          </cell>
          <cell r="B3182" t="str">
            <v>Neuropatía autonómica en enfermedades metabólicas y endocrinas</v>
          </cell>
        </row>
        <row r="3183">
          <cell r="A3183" t="str">
            <v>G99.1*</v>
          </cell>
          <cell r="B3183" t="str">
            <v>Otros trastornos del sistema nervioso autónomo en otras enfermedades clasificadas en otra parte</v>
          </cell>
        </row>
        <row r="3184">
          <cell r="A3184" t="str">
            <v>G99.2*</v>
          </cell>
          <cell r="B3184" t="str">
            <v>Mielopatía en enfermedades clasificadas en otra parte</v>
          </cell>
        </row>
        <row r="3185">
          <cell r="A3185" t="str">
            <v>G99.8*</v>
          </cell>
          <cell r="B3185" t="str">
            <v>Otros trastornos especificados del sistema nervioso en enfermedades clasificadas en otra parte</v>
          </cell>
        </row>
        <row r="3186">
          <cell r="A3186" t="str">
            <v>H</v>
          </cell>
          <cell r="B3186" t="str">
            <v>Transtornos de la Vista y del Oido</v>
          </cell>
        </row>
        <row r="3187">
          <cell r="A3187" t="str">
            <v>H00</v>
          </cell>
          <cell r="B3187" t="str">
            <v>Orzuelo y calacio</v>
          </cell>
        </row>
        <row r="3188">
          <cell r="A3188" t="str">
            <v>H00.0</v>
          </cell>
          <cell r="B3188" t="str">
            <v>Orzuelo y otras inflamaciones profundas del párpado</v>
          </cell>
        </row>
        <row r="3189">
          <cell r="A3189" t="str">
            <v>H00.1</v>
          </cell>
          <cell r="B3189" t="str">
            <v>Calacio [chalazión]</v>
          </cell>
        </row>
        <row r="3190">
          <cell r="A3190" t="str">
            <v>H01</v>
          </cell>
          <cell r="B3190" t="str">
            <v>Otras inflamaciones del párpado</v>
          </cell>
        </row>
        <row r="3191">
          <cell r="A3191" t="str">
            <v>H01.0</v>
          </cell>
          <cell r="B3191" t="str">
            <v>Blefaritis</v>
          </cell>
        </row>
        <row r="3192">
          <cell r="A3192" t="str">
            <v>H01.1</v>
          </cell>
          <cell r="B3192" t="str">
            <v>Dermatosis no infecciosa del párpado</v>
          </cell>
        </row>
        <row r="3193">
          <cell r="A3193" t="str">
            <v>H01.8</v>
          </cell>
          <cell r="B3193" t="str">
            <v>Otras inflamaciones especificadas del párpado</v>
          </cell>
        </row>
        <row r="3194">
          <cell r="A3194" t="str">
            <v>H01.9</v>
          </cell>
          <cell r="B3194" t="str">
            <v>Inflamación del párpado, no especificada</v>
          </cell>
        </row>
        <row r="3195">
          <cell r="A3195" t="str">
            <v>H02</v>
          </cell>
          <cell r="B3195" t="str">
            <v>Otros trastornos de los párpados</v>
          </cell>
        </row>
        <row r="3196">
          <cell r="A3196" t="str">
            <v>H02.0</v>
          </cell>
          <cell r="B3196" t="str">
            <v>Entropión y triquiasis palpebral</v>
          </cell>
        </row>
        <row r="3197">
          <cell r="A3197" t="str">
            <v>H02.1</v>
          </cell>
          <cell r="B3197" t="str">
            <v>Ectropión del párpado</v>
          </cell>
        </row>
        <row r="3198">
          <cell r="A3198" t="str">
            <v>H02.2</v>
          </cell>
          <cell r="B3198" t="str">
            <v>Lagoftalmos</v>
          </cell>
        </row>
        <row r="3199">
          <cell r="A3199" t="str">
            <v>H02.3</v>
          </cell>
          <cell r="B3199" t="str">
            <v>Blefarocalasia</v>
          </cell>
        </row>
        <row r="3200">
          <cell r="A3200" t="str">
            <v>H02.4</v>
          </cell>
          <cell r="B3200" t="str">
            <v>Blefaroptosis</v>
          </cell>
        </row>
        <row r="3201">
          <cell r="A3201" t="str">
            <v>H02.5</v>
          </cell>
          <cell r="B3201" t="str">
            <v>Otros trastornos funcionales del párpado</v>
          </cell>
        </row>
        <row r="3202">
          <cell r="A3202" t="str">
            <v>H02.6</v>
          </cell>
          <cell r="B3202" t="str">
            <v>Xantelasma del párpado</v>
          </cell>
        </row>
        <row r="3203">
          <cell r="A3203" t="str">
            <v>H02.7</v>
          </cell>
          <cell r="B3203" t="str">
            <v>Otros trastornos degenerativos del párpado y del área periocular</v>
          </cell>
        </row>
        <row r="3204">
          <cell r="A3204" t="str">
            <v>H02.8</v>
          </cell>
          <cell r="B3204" t="str">
            <v>Otros trastornos especificados del párpado</v>
          </cell>
        </row>
        <row r="3205">
          <cell r="A3205" t="str">
            <v>H02.9</v>
          </cell>
          <cell r="B3205" t="str">
            <v>Trastorno del párpado, no especificado</v>
          </cell>
        </row>
        <row r="3206">
          <cell r="A3206" t="str">
            <v>H03*</v>
          </cell>
          <cell r="B3206" t="str">
            <v>Trastornos del párpado en enfermedades clasificadas en otra parte</v>
          </cell>
        </row>
        <row r="3207">
          <cell r="A3207" t="str">
            <v>H03.0*</v>
          </cell>
          <cell r="B3207" t="str">
            <v>Infección e infestación parasitarias del párpado en enfermedades clasificadas en otra parte</v>
          </cell>
        </row>
        <row r="3208">
          <cell r="A3208" t="str">
            <v>H03.1*</v>
          </cell>
          <cell r="B3208" t="str">
            <v>Compromiso del párpado en enfermedades infecciosas clasificadas en otra parte</v>
          </cell>
        </row>
        <row r="3209">
          <cell r="A3209" t="str">
            <v>H03.8*</v>
          </cell>
          <cell r="B3209" t="str">
            <v>Compromiso del párpado en enfermedades clasificadas en otra parte</v>
          </cell>
        </row>
        <row r="3210">
          <cell r="A3210" t="str">
            <v>H04</v>
          </cell>
          <cell r="B3210" t="str">
            <v>Trastornos del aparato lagrimal</v>
          </cell>
        </row>
        <row r="3211">
          <cell r="A3211" t="str">
            <v>H04.0</v>
          </cell>
          <cell r="B3211" t="str">
            <v>Dacrioadenitis</v>
          </cell>
        </row>
        <row r="3212">
          <cell r="A3212" t="str">
            <v>H04.1</v>
          </cell>
          <cell r="B3212" t="str">
            <v>Otros trastornos de la glándula lagrimal</v>
          </cell>
        </row>
        <row r="3213">
          <cell r="A3213" t="str">
            <v>H04.2</v>
          </cell>
          <cell r="B3213" t="str">
            <v>Epífora</v>
          </cell>
        </row>
        <row r="3214">
          <cell r="A3214" t="str">
            <v>H04.3</v>
          </cell>
          <cell r="B3214" t="str">
            <v>Inflamación aguda y la no especificada de las vías lagrimales</v>
          </cell>
        </row>
        <row r="3215">
          <cell r="A3215" t="str">
            <v>H04.4</v>
          </cell>
          <cell r="B3215" t="str">
            <v>Inflamación crónica de las vías lagrimales</v>
          </cell>
        </row>
        <row r="3216">
          <cell r="A3216" t="str">
            <v>H04.5</v>
          </cell>
          <cell r="B3216" t="str">
            <v>Estenosis e insuficiencia de las vías lagrimales</v>
          </cell>
        </row>
        <row r="3217">
          <cell r="A3217" t="str">
            <v>H04.6</v>
          </cell>
          <cell r="B3217" t="str">
            <v>Otros cambios de las vías lagrimales</v>
          </cell>
        </row>
        <row r="3218">
          <cell r="A3218" t="str">
            <v>H04.8</v>
          </cell>
          <cell r="B3218" t="str">
            <v>Otros trastornos especificados del aparato lagrimal</v>
          </cell>
        </row>
        <row r="3219">
          <cell r="A3219" t="str">
            <v>H04.9</v>
          </cell>
          <cell r="B3219" t="str">
            <v>Trastorno del aparato lagrimal, no especificado</v>
          </cell>
        </row>
        <row r="3220">
          <cell r="A3220" t="str">
            <v>H05</v>
          </cell>
          <cell r="B3220" t="str">
            <v>Trastornos de la órbita</v>
          </cell>
        </row>
        <row r="3221">
          <cell r="A3221" t="str">
            <v>H05.0</v>
          </cell>
          <cell r="B3221" t="str">
            <v>Inflamación aguda de la órbita</v>
          </cell>
        </row>
        <row r="3222">
          <cell r="A3222" t="str">
            <v>H05.1</v>
          </cell>
          <cell r="B3222" t="str">
            <v>Trastornos inflamatorios crónicos de la órbita</v>
          </cell>
        </row>
        <row r="3223">
          <cell r="A3223" t="str">
            <v>H05.2</v>
          </cell>
          <cell r="B3223" t="str">
            <v>Afecciones exoftálmicas</v>
          </cell>
        </row>
        <row r="3224">
          <cell r="A3224" t="str">
            <v>H05.3</v>
          </cell>
          <cell r="B3224" t="str">
            <v>Deformidad de la órbita</v>
          </cell>
        </row>
        <row r="3225">
          <cell r="A3225" t="str">
            <v>H05.4</v>
          </cell>
          <cell r="B3225" t="str">
            <v>Enoftalmia</v>
          </cell>
        </row>
        <row r="3226">
          <cell r="A3226" t="str">
            <v>H05.5</v>
          </cell>
          <cell r="B3226" t="str">
            <v>Retención de cuerpo extraño (antiguo), consecutiva a herida penetrante de la órbita</v>
          </cell>
        </row>
        <row r="3227">
          <cell r="A3227" t="str">
            <v>H05.8</v>
          </cell>
          <cell r="B3227" t="str">
            <v>Otros trastornos de la órbita</v>
          </cell>
        </row>
        <row r="3228">
          <cell r="A3228" t="str">
            <v>H05.9</v>
          </cell>
          <cell r="B3228" t="str">
            <v>Trastorno de la órbita, no especificado</v>
          </cell>
        </row>
        <row r="3229">
          <cell r="A3229" t="str">
            <v>H06*</v>
          </cell>
          <cell r="B3229" t="str">
            <v>Trastornos del aparato lagrimal y de la órbita en enfermedades clasificadas en otra parte</v>
          </cell>
        </row>
        <row r="3230">
          <cell r="A3230" t="str">
            <v>H06.0*</v>
          </cell>
          <cell r="B3230" t="str">
            <v>Trastornos del aparato lagrimal en enfermedades clasificadas en otra parte</v>
          </cell>
        </row>
        <row r="3231">
          <cell r="A3231" t="str">
            <v>H06.1*</v>
          </cell>
          <cell r="B3231" t="str">
            <v>Infección e infestación parasitarias de la órbita en enfermedades clasificadas en otra parte</v>
          </cell>
        </row>
        <row r="3232">
          <cell r="A3232" t="str">
            <v>H06.2*</v>
          </cell>
          <cell r="B3232" t="str">
            <v>Exoftalmia hipertiroidea (E05.-+)</v>
          </cell>
        </row>
        <row r="3233">
          <cell r="A3233" t="str">
            <v>H06.3*</v>
          </cell>
          <cell r="B3233" t="str">
            <v>Otros trastornos de la órbita en enfermedades clasificadas en otra parte</v>
          </cell>
        </row>
        <row r="3234">
          <cell r="A3234" t="str">
            <v>H10</v>
          </cell>
          <cell r="B3234" t="str">
            <v>Conjuntivitis</v>
          </cell>
        </row>
        <row r="3235">
          <cell r="A3235" t="str">
            <v>H10.0</v>
          </cell>
          <cell r="B3235" t="str">
            <v>Conjuntivitis mucopurulenta</v>
          </cell>
        </row>
        <row r="3236">
          <cell r="A3236" t="str">
            <v>H10.1</v>
          </cell>
          <cell r="B3236" t="str">
            <v>Conjuntivitis atópica aguda</v>
          </cell>
        </row>
        <row r="3237">
          <cell r="A3237" t="str">
            <v>H10.2</v>
          </cell>
          <cell r="B3237" t="str">
            <v>Otras conjuntivitis agudas</v>
          </cell>
        </row>
        <row r="3238">
          <cell r="A3238" t="str">
            <v>H10.3</v>
          </cell>
          <cell r="B3238" t="str">
            <v>Conjuntivitis aguda, no especificada</v>
          </cell>
        </row>
        <row r="3239">
          <cell r="A3239" t="str">
            <v>H10.4</v>
          </cell>
          <cell r="B3239" t="str">
            <v>Conjuntivitis crónica</v>
          </cell>
        </row>
        <row r="3240">
          <cell r="A3240" t="str">
            <v>H10.5</v>
          </cell>
          <cell r="B3240" t="str">
            <v>Blefaroconjuntivitis</v>
          </cell>
        </row>
        <row r="3241">
          <cell r="A3241" t="str">
            <v>H10.8</v>
          </cell>
          <cell r="B3241" t="str">
            <v>Otras conjuntivitis</v>
          </cell>
        </row>
        <row r="3242">
          <cell r="A3242" t="str">
            <v>H10.9</v>
          </cell>
          <cell r="B3242" t="str">
            <v>Conjuntivitis, no especificada</v>
          </cell>
        </row>
        <row r="3243">
          <cell r="A3243" t="str">
            <v>H11</v>
          </cell>
          <cell r="B3243" t="str">
            <v>Otros trastornos de la conjuntiva</v>
          </cell>
        </row>
        <row r="3244">
          <cell r="A3244" t="str">
            <v>H11.0</v>
          </cell>
          <cell r="B3244" t="str">
            <v>Pterigión</v>
          </cell>
        </row>
        <row r="3245">
          <cell r="A3245" t="str">
            <v>H11.1</v>
          </cell>
          <cell r="B3245" t="str">
            <v>Degeneraciones y depósitos conjuntivales</v>
          </cell>
        </row>
        <row r="3246">
          <cell r="A3246" t="str">
            <v>H11.2</v>
          </cell>
          <cell r="B3246" t="str">
            <v>Cicatrices conjuntivales</v>
          </cell>
        </row>
        <row r="3247">
          <cell r="A3247" t="str">
            <v>H11.3</v>
          </cell>
          <cell r="B3247" t="str">
            <v>Hemorragia conjuntival</v>
          </cell>
        </row>
        <row r="3248">
          <cell r="A3248" t="str">
            <v>H11.4</v>
          </cell>
          <cell r="B3248" t="str">
            <v>Otros trastornos vasculares y quistes conjuntivales</v>
          </cell>
        </row>
        <row r="3249">
          <cell r="A3249" t="str">
            <v>H11.8</v>
          </cell>
          <cell r="B3249" t="str">
            <v>Otros trastornos especificados de la conjuntiva</v>
          </cell>
        </row>
        <row r="3250">
          <cell r="A3250" t="str">
            <v>H11.9</v>
          </cell>
          <cell r="B3250" t="str">
            <v>Trastorno de la conjuntiva, no especificado</v>
          </cell>
        </row>
        <row r="3251">
          <cell r="A3251" t="str">
            <v>H13*</v>
          </cell>
          <cell r="B3251" t="str">
            <v>Trastornos de la conjuntiva en enfermedades clasificadas en otra parte</v>
          </cell>
        </row>
        <row r="3252">
          <cell r="A3252" t="str">
            <v>H13.0*</v>
          </cell>
          <cell r="B3252" t="str">
            <v>Infección filárica de la conjuntiva (B74.-+)</v>
          </cell>
        </row>
        <row r="3253">
          <cell r="A3253" t="str">
            <v>H13.1*</v>
          </cell>
          <cell r="B3253" t="str">
            <v>Conjuntivitis en enfermedades infecciosas y parasitarias clasificadas en otra parte</v>
          </cell>
        </row>
        <row r="3254">
          <cell r="A3254" t="str">
            <v>H13.2*</v>
          </cell>
          <cell r="B3254" t="str">
            <v>Conjuntivitis en otras enfermedades clasificadas en otra parte</v>
          </cell>
        </row>
        <row r="3255">
          <cell r="A3255" t="str">
            <v>H13.3*</v>
          </cell>
          <cell r="B3255" t="str">
            <v>Penfigoide ocular (L12.-+)</v>
          </cell>
        </row>
        <row r="3256">
          <cell r="A3256" t="str">
            <v>H13.8*</v>
          </cell>
          <cell r="B3256" t="str">
            <v>Otros trastornos de la conjuntiva en enfermedades clasificadas en otra parte</v>
          </cell>
        </row>
        <row r="3257">
          <cell r="A3257" t="str">
            <v>H15</v>
          </cell>
          <cell r="B3257" t="str">
            <v>Trastornos de la esclerótica</v>
          </cell>
        </row>
        <row r="3258">
          <cell r="A3258" t="str">
            <v>H15.0</v>
          </cell>
          <cell r="B3258" t="str">
            <v>Escleritis</v>
          </cell>
        </row>
        <row r="3259">
          <cell r="A3259" t="str">
            <v>H15.1</v>
          </cell>
          <cell r="B3259" t="str">
            <v>Episcleritis</v>
          </cell>
        </row>
        <row r="3260">
          <cell r="A3260" t="str">
            <v>H15.8</v>
          </cell>
          <cell r="B3260" t="str">
            <v>Otros trastornos de la esclerótica</v>
          </cell>
        </row>
        <row r="3261">
          <cell r="A3261" t="str">
            <v>H15.9</v>
          </cell>
          <cell r="B3261" t="str">
            <v>Trastorno de la esclerótica, no especificado</v>
          </cell>
        </row>
        <row r="3262">
          <cell r="A3262" t="str">
            <v>H16</v>
          </cell>
          <cell r="B3262" t="str">
            <v>Queratitis</v>
          </cell>
        </row>
        <row r="3263">
          <cell r="A3263" t="str">
            <v>H16.0</v>
          </cell>
          <cell r="B3263" t="str">
            <v>Ulcera de la córnea</v>
          </cell>
        </row>
        <row r="3264">
          <cell r="A3264" t="str">
            <v>H16.1</v>
          </cell>
          <cell r="B3264" t="str">
            <v>Otras queratitis superficiales sin conjuntivitis</v>
          </cell>
        </row>
        <row r="3265">
          <cell r="A3265" t="str">
            <v>H16.2</v>
          </cell>
          <cell r="B3265" t="str">
            <v>Queratoconjuntivitis</v>
          </cell>
        </row>
        <row r="3266">
          <cell r="A3266" t="str">
            <v>H16.3</v>
          </cell>
          <cell r="B3266" t="str">
            <v>Queratitis intersticial y profunda</v>
          </cell>
        </row>
        <row r="3267">
          <cell r="A3267" t="str">
            <v>H16.4</v>
          </cell>
          <cell r="B3267" t="str">
            <v>Neovascularización de la córnea</v>
          </cell>
        </row>
        <row r="3268">
          <cell r="A3268" t="str">
            <v>H16.8</v>
          </cell>
          <cell r="B3268" t="str">
            <v>Otras queratitis</v>
          </cell>
        </row>
        <row r="3269">
          <cell r="A3269" t="str">
            <v>H16.9</v>
          </cell>
          <cell r="B3269" t="str">
            <v>Queratitis, no especificada</v>
          </cell>
        </row>
        <row r="3270">
          <cell r="A3270" t="str">
            <v>H17</v>
          </cell>
          <cell r="B3270" t="str">
            <v>Opacidades y cicatrices corneales</v>
          </cell>
        </row>
        <row r="3271">
          <cell r="A3271" t="str">
            <v>H17.0</v>
          </cell>
          <cell r="B3271" t="str">
            <v>Leucoma adherente</v>
          </cell>
        </row>
        <row r="3272">
          <cell r="A3272" t="str">
            <v>H17.1</v>
          </cell>
          <cell r="B3272" t="str">
            <v>Otras opacidades centrales de la córnea</v>
          </cell>
        </row>
        <row r="3273">
          <cell r="A3273" t="str">
            <v>H17.8</v>
          </cell>
          <cell r="B3273" t="str">
            <v>Otras opacidades o cicatrices de la córnea</v>
          </cell>
        </row>
        <row r="3274">
          <cell r="A3274" t="str">
            <v>H17.9</v>
          </cell>
          <cell r="B3274" t="str">
            <v>Cicatriz u opacidad de la córnea, no especificada</v>
          </cell>
        </row>
        <row r="3275">
          <cell r="A3275" t="str">
            <v>H18</v>
          </cell>
          <cell r="B3275" t="str">
            <v>Otros trastornos de la córnea</v>
          </cell>
        </row>
        <row r="3276">
          <cell r="A3276" t="str">
            <v>H18.0</v>
          </cell>
          <cell r="B3276" t="str">
            <v>Pigmentaciones y depósitos en la córnea</v>
          </cell>
        </row>
        <row r="3277">
          <cell r="A3277" t="str">
            <v>H18.1</v>
          </cell>
          <cell r="B3277" t="str">
            <v>Queratopatía vesicular</v>
          </cell>
        </row>
        <row r="3278">
          <cell r="A3278" t="str">
            <v>H18.2</v>
          </cell>
          <cell r="B3278" t="str">
            <v>Otros edemas de la córnea</v>
          </cell>
        </row>
        <row r="3279">
          <cell r="A3279" t="str">
            <v>H18.3</v>
          </cell>
          <cell r="B3279" t="str">
            <v>Cambios en las membranas de la córnea</v>
          </cell>
        </row>
        <row r="3280">
          <cell r="A3280" t="str">
            <v>H18.4</v>
          </cell>
          <cell r="B3280" t="str">
            <v>Degeneración de la córnea</v>
          </cell>
        </row>
        <row r="3281">
          <cell r="A3281" t="str">
            <v>H18.5</v>
          </cell>
          <cell r="B3281" t="str">
            <v>Distrofia hereditaria de la córnea</v>
          </cell>
        </row>
        <row r="3282">
          <cell r="A3282" t="str">
            <v>H18.6</v>
          </cell>
          <cell r="B3282" t="str">
            <v>Queratocono</v>
          </cell>
        </row>
        <row r="3283">
          <cell r="A3283" t="str">
            <v>H18.7</v>
          </cell>
          <cell r="B3283" t="str">
            <v>Otras deformidades de la córnea</v>
          </cell>
        </row>
        <row r="3284">
          <cell r="A3284" t="str">
            <v>H18.8</v>
          </cell>
          <cell r="B3284" t="str">
            <v>Otros trastornos especificados de la córnea</v>
          </cell>
        </row>
        <row r="3285">
          <cell r="A3285" t="str">
            <v>H18.9</v>
          </cell>
          <cell r="B3285" t="str">
            <v>Trastorno de la córnea, no especificado</v>
          </cell>
        </row>
        <row r="3286">
          <cell r="A3286" t="str">
            <v>H19*</v>
          </cell>
          <cell r="B3286" t="str">
            <v>Trastornos de la esclerótica y de la córnea en enfermedades clasificadas en otra parte</v>
          </cell>
        </row>
        <row r="3287">
          <cell r="A3287" t="str">
            <v>H19.0*</v>
          </cell>
          <cell r="B3287" t="str">
            <v>Escleritis y episcleritis en enfermedades clasificadas en otra parte</v>
          </cell>
        </row>
        <row r="3288">
          <cell r="A3288" t="str">
            <v>H19.1*</v>
          </cell>
          <cell r="B3288" t="str">
            <v>Queratitis y queratoconjuntivitis por herpes simple (B00.5+)</v>
          </cell>
        </row>
        <row r="3289">
          <cell r="A3289" t="str">
            <v>H19.2*</v>
          </cell>
          <cell r="B3289" t="str">
            <v>Queratitis y queratoconjuntivitis en enfermedades infecciosas y parasitarias, clasificadas en otra parte</v>
          </cell>
        </row>
        <row r="3290">
          <cell r="A3290" t="str">
            <v>H19.3*</v>
          </cell>
          <cell r="B3290" t="str">
            <v>Queratitis y queratoconjuntivitis en otras enfermedades clasificadas en otra parte</v>
          </cell>
        </row>
        <row r="3291">
          <cell r="A3291" t="str">
            <v>H19.8*</v>
          </cell>
          <cell r="B3291" t="str">
            <v>Otros trastornos de la esclerótica y de la córnea en enfermedades clasificadas en otra parte</v>
          </cell>
        </row>
        <row r="3292">
          <cell r="A3292" t="str">
            <v>H20</v>
          </cell>
          <cell r="B3292" t="str">
            <v>Iridociclitis</v>
          </cell>
        </row>
        <row r="3293">
          <cell r="A3293" t="str">
            <v>H20.0</v>
          </cell>
          <cell r="B3293" t="str">
            <v>Iridociclitis aguda y subaguda</v>
          </cell>
        </row>
        <row r="3294">
          <cell r="A3294" t="str">
            <v>H20.1</v>
          </cell>
          <cell r="B3294" t="str">
            <v>Iridociclitis crónica</v>
          </cell>
        </row>
        <row r="3295">
          <cell r="A3295" t="str">
            <v>H20.2</v>
          </cell>
          <cell r="B3295" t="str">
            <v>Iridociclitis inducida por trastorno del cristalino</v>
          </cell>
        </row>
        <row r="3296">
          <cell r="A3296" t="str">
            <v>H20.8</v>
          </cell>
          <cell r="B3296" t="str">
            <v>Otras iridociclitis especificadas</v>
          </cell>
        </row>
        <row r="3297">
          <cell r="A3297" t="str">
            <v>H20.9</v>
          </cell>
          <cell r="B3297" t="str">
            <v>Iridociclitis, no especificada</v>
          </cell>
        </row>
        <row r="3298">
          <cell r="A3298" t="str">
            <v>H21</v>
          </cell>
          <cell r="B3298" t="str">
            <v>Otros trastornos del iris y del cuerpo ciliar</v>
          </cell>
        </row>
        <row r="3299">
          <cell r="A3299" t="str">
            <v>H21.0</v>
          </cell>
          <cell r="B3299" t="str">
            <v>Hifema</v>
          </cell>
        </row>
        <row r="3300">
          <cell r="A3300" t="str">
            <v>H21.1</v>
          </cell>
          <cell r="B3300" t="str">
            <v>Otros trastornos vasculares del iris y del cuerpo ciliar</v>
          </cell>
        </row>
        <row r="3301">
          <cell r="A3301" t="str">
            <v>H21.2</v>
          </cell>
          <cell r="B3301" t="str">
            <v>Degeneración del iris y del cuerpo ciliar</v>
          </cell>
        </row>
        <row r="3302">
          <cell r="A3302" t="str">
            <v>H21.3</v>
          </cell>
          <cell r="B3302" t="str">
            <v>Quiste del iris, del cuerpo ciliar y de la cámara anterior</v>
          </cell>
        </row>
        <row r="3303">
          <cell r="A3303" t="str">
            <v>H21.4</v>
          </cell>
          <cell r="B3303" t="str">
            <v>Membranas pupilares</v>
          </cell>
        </row>
        <row r="3304">
          <cell r="A3304" t="str">
            <v>H21.5</v>
          </cell>
          <cell r="B3304" t="str">
            <v>Otras adherencias y desgarros del iris y del cuerpo ciliar</v>
          </cell>
        </row>
        <row r="3305">
          <cell r="A3305" t="str">
            <v>H21.8</v>
          </cell>
          <cell r="B3305" t="str">
            <v>Otros trastornos especificados del iris y del cuerpo ciliar</v>
          </cell>
        </row>
        <row r="3306">
          <cell r="A3306" t="str">
            <v>H21.9</v>
          </cell>
          <cell r="B3306" t="str">
            <v>Trastorno del iris y del cuerpo ciliar, no especificado</v>
          </cell>
        </row>
        <row r="3307">
          <cell r="A3307" t="str">
            <v>H22*</v>
          </cell>
          <cell r="B3307" t="str">
            <v>Trastornos del iris y del cuerpo ciliar en enfermedades clasificadas en otra parte</v>
          </cell>
        </row>
        <row r="3308">
          <cell r="A3308" t="str">
            <v>H22.0*</v>
          </cell>
          <cell r="B3308" t="str">
            <v>Iridociclitis en enfermedades infecciosas y parasitarias clasificadas en otra parte</v>
          </cell>
        </row>
        <row r="3309">
          <cell r="A3309" t="str">
            <v>H22.1*</v>
          </cell>
          <cell r="B3309" t="str">
            <v>Iridociclitis en otras enfermedades clasificadas en otra parte</v>
          </cell>
        </row>
        <row r="3310">
          <cell r="A3310" t="str">
            <v>H22.8*</v>
          </cell>
          <cell r="B3310" t="str">
            <v>Otros trastornos del iris y del cuerpo ciliar en enfermedades clasificadas en otra parte</v>
          </cell>
        </row>
        <row r="3311">
          <cell r="A3311" t="str">
            <v>H25</v>
          </cell>
          <cell r="B3311" t="str">
            <v>Catarata senil</v>
          </cell>
        </row>
        <row r="3312">
          <cell r="A3312" t="str">
            <v>H25.0</v>
          </cell>
          <cell r="B3312" t="str">
            <v>Catarata senil incipiente</v>
          </cell>
        </row>
        <row r="3313">
          <cell r="A3313" t="str">
            <v>H25.1</v>
          </cell>
          <cell r="B3313" t="str">
            <v>Catarata senil nuclear</v>
          </cell>
        </row>
        <row r="3314">
          <cell r="A3314" t="str">
            <v>H25.2</v>
          </cell>
          <cell r="B3314" t="str">
            <v>Catarata senil, tipo morgagnian</v>
          </cell>
        </row>
        <row r="3315">
          <cell r="A3315" t="str">
            <v>H25.8</v>
          </cell>
          <cell r="B3315" t="str">
            <v>Otras cataratas seniles</v>
          </cell>
        </row>
        <row r="3316">
          <cell r="A3316" t="str">
            <v>H25.9</v>
          </cell>
          <cell r="B3316" t="str">
            <v>Catarata senil, no especificada</v>
          </cell>
        </row>
        <row r="3317">
          <cell r="A3317" t="str">
            <v>H26</v>
          </cell>
          <cell r="B3317" t="str">
            <v>Otras cataratas</v>
          </cell>
        </row>
        <row r="3318">
          <cell r="A3318" t="str">
            <v>H26.0</v>
          </cell>
          <cell r="B3318" t="str">
            <v>Catarata infantil, juvenil y presenil</v>
          </cell>
        </row>
        <row r="3319">
          <cell r="A3319" t="str">
            <v>H26.1</v>
          </cell>
          <cell r="B3319" t="str">
            <v>Catarata traumática</v>
          </cell>
        </row>
        <row r="3320">
          <cell r="A3320" t="str">
            <v>H26.2</v>
          </cell>
          <cell r="B3320" t="str">
            <v>Catarata complicada</v>
          </cell>
        </row>
        <row r="3321">
          <cell r="A3321" t="str">
            <v>H26.3</v>
          </cell>
          <cell r="B3321" t="str">
            <v>Catarata inducida por drogas</v>
          </cell>
        </row>
        <row r="3322">
          <cell r="A3322" t="str">
            <v>H26.4</v>
          </cell>
          <cell r="B3322" t="str">
            <v>Catarata residual</v>
          </cell>
        </row>
        <row r="3323">
          <cell r="A3323" t="str">
            <v>H26.8</v>
          </cell>
          <cell r="B3323" t="str">
            <v>Otras formas especificadas de catarata</v>
          </cell>
        </row>
        <row r="3324">
          <cell r="A3324" t="str">
            <v>H26.9</v>
          </cell>
          <cell r="B3324" t="str">
            <v>Catarata, no especificada</v>
          </cell>
        </row>
        <row r="3325">
          <cell r="A3325" t="str">
            <v>H27</v>
          </cell>
          <cell r="B3325" t="str">
            <v>Otros trastornos del cristalino</v>
          </cell>
        </row>
        <row r="3326">
          <cell r="A3326" t="str">
            <v>H27.0</v>
          </cell>
          <cell r="B3326" t="str">
            <v>Afaquia</v>
          </cell>
        </row>
        <row r="3327">
          <cell r="A3327" t="str">
            <v>H27.1</v>
          </cell>
          <cell r="B3327" t="str">
            <v>Luxación del cristalino</v>
          </cell>
        </row>
        <row r="3328">
          <cell r="A3328" t="str">
            <v>H27.8</v>
          </cell>
          <cell r="B3328" t="str">
            <v>Otros trastornos especificados del cristalino</v>
          </cell>
        </row>
        <row r="3329">
          <cell r="A3329" t="str">
            <v>H27.9</v>
          </cell>
          <cell r="B3329" t="str">
            <v>Trastorno del cristalino, no especificado</v>
          </cell>
        </row>
        <row r="3330">
          <cell r="A3330" t="str">
            <v>H28*</v>
          </cell>
          <cell r="B3330" t="str">
            <v>Catarata y otros trastornos del cristalino en enfermedades clasificadas en otra parte</v>
          </cell>
        </row>
        <row r="3331">
          <cell r="A3331" t="str">
            <v>H28.0*</v>
          </cell>
          <cell r="B3331" t="str">
            <v>Catarata diabética (E10-E14+ con cuarto carácter común .3)</v>
          </cell>
        </row>
        <row r="3332">
          <cell r="A3332" t="str">
            <v>H28.1*</v>
          </cell>
          <cell r="B3332" t="str">
            <v>Catarata en otras enfermedades endocrinas, nutricionales y metabólicas clasificadas en otra parte</v>
          </cell>
        </row>
        <row r="3333">
          <cell r="A3333" t="str">
            <v>H28.2*</v>
          </cell>
          <cell r="B3333" t="str">
            <v>Catarata en otras enfermedades clasificadas en otra parte</v>
          </cell>
        </row>
        <row r="3334">
          <cell r="A3334" t="str">
            <v>H28.8*</v>
          </cell>
          <cell r="B3334" t="str">
            <v>Otros trastornos del cristalino en enfermedades clasificadas en otra parte</v>
          </cell>
        </row>
        <row r="3335">
          <cell r="A3335" t="str">
            <v>H30</v>
          </cell>
          <cell r="B3335" t="str">
            <v>Inflamación coriorretiniana</v>
          </cell>
        </row>
        <row r="3336">
          <cell r="A3336" t="str">
            <v>H30.0</v>
          </cell>
          <cell r="B3336" t="str">
            <v>Coriorretinitis focal</v>
          </cell>
        </row>
        <row r="3337">
          <cell r="A3337" t="str">
            <v>H30.1</v>
          </cell>
          <cell r="B3337" t="str">
            <v>Coriorretinitis diseminada</v>
          </cell>
        </row>
        <row r="3338">
          <cell r="A3338" t="str">
            <v>H30.2</v>
          </cell>
          <cell r="B3338" t="str">
            <v>Ciclitis posterior</v>
          </cell>
        </row>
        <row r="3339">
          <cell r="A3339" t="str">
            <v>H30.8</v>
          </cell>
          <cell r="B3339" t="str">
            <v>Otras coriorretinitis</v>
          </cell>
        </row>
        <row r="3340">
          <cell r="A3340" t="str">
            <v>H30.9</v>
          </cell>
          <cell r="B3340" t="str">
            <v>Coriorretinitis, no especificada</v>
          </cell>
        </row>
        <row r="3341">
          <cell r="A3341" t="str">
            <v>H31</v>
          </cell>
          <cell r="B3341" t="str">
            <v>Otros trastornos de la coroides</v>
          </cell>
        </row>
        <row r="3342">
          <cell r="A3342" t="str">
            <v>H31.0</v>
          </cell>
          <cell r="B3342" t="str">
            <v>Cicatrices coriorretinianas</v>
          </cell>
        </row>
        <row r="3343">
          <cell r="A3343" t="str">
            <v>H31.1</v>
          </cell>
          <cell r="B3343" t="str">
            <v>Degeneración coroidea</v>
          </cell>
        </row>
        <row r="3344">
          <cell r="A3344" t="str">
            <v>H31.2</v>
          </cell>
          <cell r="B3344" t="str">
            <v>Distrofia coroidea hereditaria</v>
          </cell>
        </row>
        <row r="3345">
          <cell r="A3345" t="str">
            <v>H31.3</v>
          </cell>
          <cell r="B3345" t="str">
            <v>Hemorragia y ruptura de la coroides</v>
          </cell>
        </row>
        <row r="3346">
          <cell r="A3346" t="str">
            <v>H31.4</v>
          </cell>
          <cell r="B3346" t="str">
            <v>Desprendimiento de la coroides</v>
          </cell>
        </row>
        <row r="3347">
          <cell r="A3347" t="str">
            <v>H31.8</v>
          </cell>
          <cell r="B3347" t="str">
            <v>Otros trastornos especificados de la coroides</v>
          </cell>
        </row>
        <row r="3348">
          <cell r="A3348" t="str">
            <v>H31.9</v>
          </cell>
          <cell r="B3348" t="str">
            <v>Trastorno de la coroides, no especificado</v>
          </cell>
        </row>
        <row r="3349">
          <cell r="A3349" t="str">
            <v>H32*</v>
          </cell>
          <cell r="B3349" t="str">
            <v>Trastornos coriorretinianos en enfermedades clasificadas en otra parte</v>
          </cell>
        </row>
        <row r="3350">
          <cell r="A3350" t="str">
            <v>H32.0*</v>
          </cell>
          <cell r="B3350" t="str">
            <v>Inflamación coriorretiniana en enfermedades infecciosas y parasitarias clasificadas en otra parte</v>
          </cell>
        </row>
        <row r="3351">
          <cell r="A3351" t="str">
            <v>H32.8*</v>
          </cell>
          <cell r="B3351" t="str">
            <v>Otros trastornos coriorretinianos en enfermedades clasificadas en otra parte</v>
          </cell>
        </row>
        <row r="3352">
          <cell r="A3352" t="str">
            <v>H33</v>
          </cell>
          <cell r="B3352" t="str">
            <v>Desprendimiento y desgarro de la retina</v>
          </cell>
        </row>
        <row r="3353">
          <cell r="A3353" t="str">
            <v>H33.0</v>
          </cell>
          <cell r="B3353" t="str">
            <v>Desprendimiento de la retina con ruptura</v>
          </cell>
        </row>
        <row r="3354">
          <cell r="A3354" t="str">
            <v>H33.1</v>
          </cell>
          <cell r="B3354" t="str">
            <v>Retinosquisis y quistes de la retina</v>
          </cell>
        </row>
        <row r="3355">
          <cell r="A3355" t="str">
            <v>H33.2</v>
          </cell>
          <cell r="B3355" t="str">
            <v>Desprendimiento seroso de la retina</v>
          </cell>
        </row>
        <row r="3356">
          <cell r="A3356" t="str">
            <v>H33.3</v>
          </cell>
          <cell r="B3356" t="str">
            <v>Desgarro de la retina sin desprendimiento</v>
          </cell>
        </row>
        <row r="3357">
          <cell r="A3357" t="str">
            <v>H33.4</v>
          </cell>
          <cell r="B3357" t="str">
            <v>Desprendimiento de la retina por tracción</v>
          </cell>
        </row>
        <row r="3358">
          <cell r="A3358" t="str">
            <v>H33.5</v>
          </cell>
          <cell r="B3358" t="str">
            <v>Otros desprendimientos de la retina</v>
          </cell>
        </row>
        <row r="3359">
          <cell r="A3359" t="str">
            <v>H34</v>
          </cell>
          <cell r="B3359" t="str">
            <v>Oclusión vascular de la retina</v>
          </cell>
        </row>
        <row r="3360">
          <cell r="A3360" t="str">
            <v>H34.0</v>
          </cell>
          <cell r="B3360" t="str">
            <v>Oclusión arterial transitoria de la retina</v>
          </cell>
        </row>
        <row r="3361">
          <cell r="A3361" t="str">
            <v>H34.1</v>
          </cell>
          <cell r="B3361" t="str">
            <v>Oclusión de la arteria central de la retina</v>
          </cell>
        </row>
        <row r="3362">
          <cell r="A3362" t="str">
            <v>H34.2</v>
          </cell>
          <cell r="B3362" t="str">
            <v>Otras formas de oclusión de la arteria de la retina</v>
          </cell>
        </row>
        <row r="3363">
          <cell r="A3363" t="str">
            <v>H34.8</v>
          </cell>
          <cell r="B3363" t="str">
            <v>Otras oclusiones vasculares retinianas</v>
          </cell>
        </row>
        <row r="3364">
          <cell r="A3364" t="str">
            <v>H34.9</v>
          </cell>
          <cell r="B3364" t="str">
            <v>Oclusión vascular retiniana, sin otra especificación</v>
          </cell>
        </row>
        <row r="3365">
          <cell r="A3365" t="str">
            <v>H35</v>
          </cell>
          <cell r="B3365" t="str">
            <v>Otros trastornos de la retina</v>
          </cell>
        </row>
        <row r="3366">
          <cell r="A3366" t="str">
            <v>H35.0</v>
          </cell>
          <cell r="B3366" t="str">
            <v>Retinopatías del fondo y cambios vasculares retinianos</v>
          </cell>
        </row>
        <row r="3367">
          <cell r="A3367" t="str">
            <v>H35.1</v>
          </cell>
          <cell r="B3367" t="str">
            <v>Retinopatía de la prematuridad</v>
          </cell>
        </row>
        <row r="3368">
          <cell r="A3368" t="str">
            <v>H35.2</v>
          </cell>
          <cell r="B3368" t="str">
            <v>Otras retinopatías proliferativas</v>
          </cell>
        </row>
        <row r="3369">
          <cell r="A3369" t="str">
            <v>H35.3</v>
          </cell>
          <cell r="B3369" t="str">
            <v>Degeneración de la mácula y del polo posterior del ojo</v>
          </cell>
        </row>
        <row r="3370">
          <cell r="A3370" t="str">
            <v>H35.4</v>
          </cell>
          <cell r="B3370" t="str">
            <v>Degeneración periférica de la retina</v>
          </cell>
        </row>
        <row r="3371">
          <cell r="A3371" t="str">
            <v>H35.5</v>
          </cell>
          <cell r="B3371" t="str">
            <v>Distrofia hereditaria de la retina</v>
          </cell>
        </row>
        <row r="3372">
          <cell r="A3372" t="str">
            <v>H35.6</v>
          </cell>
          <cell r="B3372" t="str">
            <v>Hemorragia retiniana</v>
          </cell>
        </row>
        <row r="3373">
          <cell r="A3373" t="str">
            <v>H35.7</v>
          </cell>
          <cell r="B3373" t="str">
            <v>Separación de las capas de la retina</v>
          </cell>
        </row>
        <row r="3374">
          <cell r="A3374" t="str">
            <v>H35.8</v>
          </cell>
          <cell r="B3374" t="str">
            <v>Otros trastornos especificados de la retina</v>
          </cell>
        </row>
        <row r="3375">
          <cell r="A3375" t="str">
            <v>H35.9</v>
          </cell>
          <cell r="B3375" t="str">
            <v>Trastorno de la retina, no especificado</v>
          </cell>
        </row>
        <row r="3376">
          <cell r="A3376" t="str">
            <v>H36*</v>
          </cell>
          <cell r="B3376" t="str">
            <v>Trastornos de la retina en enfermedades clasificadas en otra parte</v>
          </cell>
        </row>
        <row r="3377">
          <cell r="A3377" t="str">
            <v>H36.0*</v>
          </cell>
          <cell r="B3377" t="str">
            <v>Retinopatía diabética (E10-E14+ con cuarto carácter común .3)</v>
          </cell>
        </row>
        <row r="3378">
          <cell r="A3378" t="str">
            <v>H36.8*</v>
          </cell>
          <cell r="B3378" t="str">
            <v>Otros trastornos de la retina en enfermedades clasificadas en otra parte</v>
          </cell>
        </row>
        <row r="3379">
          <cell r="A3379" t="str">
            <v>H40</v>
          </cell>
          <cell r="B3379" t="str">
            <v>Glaucoma</v>
          </cell>
        </row>
        <row r="3380">
          <cell r="A3380" t="str">
            <v>H40.0</v>
          </cell>
          <cell r="B3380" t="str">
            <v>Sospecha de glaucoma</v>
          </cell>
        </row>
        <row r="3381">
          <cell r="A3381" t="str">
            <v>H40.1</v>
          </cell>
          <cell r="B3381" t="str">
            <v>Glaucoma primario de ángulo abierto</v>
          </cell>
        </row>
        <row r="3382">
          <cell r="A3382" t="str">
            <v>H40.2</v>
          </cell>
          <cell r="B3382" t="str">
            <v>Glaucoma primario de ángulo cerrado</v>
          </cell>
        </row>
        <row r="3383">
          <cell r="A3383" t="str">
            <v>H40.3</v>
          </cell>
          <cell r="B3383" t="str">
            <v>Glaucoma secundario a traumatismo ocular</v>
          </cell>
        </row>
        <row r="3384">
          <cell r="A3384" t="str">
            <v>H40.4</v>
          </cell>
          <cell r="B3384" t="str">
            <v>Glaucoma secundario a inflamación ocular</v>
          </cell>
        </row>
        <row r="3385">
          <cell r="A3385" t="str">
            <v>H40.5</v>
          </cell>
          <cell r="B3385" t="str">
            <v>Glaucoma secundario a otros trastornos del ojo</v>
          </cell>
        </row>
        <row r="3386">
          <cell r="A3386" t="str">
            <v>H40.6</v>
          </cell>
          <cell r="B3386" t="str">
            <v>Glaucoma secundario a drogas</v>
          </cell>
        </row>
        <row r="3387">
          <cell r="A3387" t="str">
            <v>H40.8</v>
          </cell>
          <cell r="B3387" t="str">
            <v>Otros glaucomas</v>
          </cell>
        </row>
        <row r="3388">
          <cell r="A3388" t="str">
            <v>H40.9</v>
          </cell>
          <cell r="B3388" t="str">
            <v>Glaucoma, no especificado</v>
          </cell>
        </row>
        <row r="3389">
          <cell r="A3389" t="str">
            <v>H42*</v>
          </cell>
          <cell r="B3389" t="str">
            <v>Glaucoma en enfermedades clasificadas en otra parte</v>
          </cell>
        </row>
        <row r="3390">
          <cell r="A3390" t="str">
            <v>H42.0*</v>
          </cell>
          <cell r="B3390" t="str">
            <v>Glaucoma en enfermedades endocrinas, nutricionales y metabólicas, clasificadas en otra parte</v>
          </cell>
        </row>
        <row r="3391">
          <cell r="A3391" t="str">
            <v>H42.8*</v>
          </cell>
          <cell r="B3391" t="str">
            <v>Glaucoma en otras enfermedades clasificadas en otra parte</v>
          </cell>
        </row>
        <row r="3392">
          <cell r="A3392" t="str">
            <v>H43</v>
          </cell>
          <cell r="B3392" t="str">
            <v>Trastornos del cuerpo vítreo</v>
          </cell>
        </row>
        <row r="3393">
          <cell r="A3393" t="str">
            <v>H43.0</v>
          </cell>
          <cell r="B3393" t="str">
            <v>Prolapso del vítreo</v>
          </cell>
        </row>
        <row r="3394">
          <cell r="A3394" t="str">
            <v>H43.1</v>
          </cell>
          <cell r="B3394" t="str">
            <v>Hemorragia del vítreo</v>
          </cell>
        </row>
        <row r="3395">
          <cell r="A3395" t="str">
            <v>H43.2</v>
          </cell>
          <cell r="B3395" t="str">
            <v>Depósitos cristalinos en el cuerpo vítreo</v>
          </cell>
        </row>
        <row r="3396">
          <cell r="A3396" t="str">
            <v>H43.3</v>
          </cell>
          <cell r="B3396" t="str">
            <v>Otras opacidades vítreas</v>
          </cell>
        </row>
        <row r="3397">
          <cell r="A3397" t="str">
            <v>H43.8</v>
          </cell>
          <cell r="B3397" t="str">
            <v>Otros trastornos del cuerpo vítreo</v>
          </cell>
        </row>
        <row r="3398">
          <cell r="A3398" t="str">
            <v>H43.9</v>
          </cell>
          <cell r="B3398" t="str">
            <v>Trastorno del cuerpo vítreo, no especificado</v>
          </cell>
        </row>
        <row r="3399">
          <cell r="A3399" t="str">
            <v>H44</v>
          </cell>
          <cell r="B3399" t="str">
            <v>Trastornos del globo ocular</v>
          </cell>
        </row>
        <row r="3400">
          <cell r="A3400" t="str">
            <v>H44.0</v>
          </cell>
          <cell r="B3400" t="str">
            <v>Endoftalmitis purulenta</v>
          </cell>
        </row>
        <row r="3401">
          <cell r="A3401" t="str">
            <v>H44.1</v>
          </cell>
          <cell r="B3401" t="str">
            <v>Otras endoftalmitis</v>
          </cell>
        </row>
        <row r="3402">
          <cell r="A3402" t="str">
            <v>H44.2</v>
          </cell>
          <cell r="B3402" t="str">
            <v>Miopía degenerativa</v>
          </cell>
        </row>
        <row r="3403">
          <cell r="A3403" t="str">
            <v>H44.3</v>
          </cell>
          <cell r="B3403" t="str">
            <v>Otros trastornos degenerativos del globo ocular</v>
          </cell>
        </row>
        <row r="3404">
          <cell r="A3404" t="str">
            <v>H44.4</v>
          </cell>
          <cell r="B3404" t="str">
            <v>Hipotonía ocular</v>
          </cell>
        </row>
        <row r="3405">
          <cell r="A3405" t="str">
            <v>H44.5</v>
          </cell>
          <cell r="B3405" t="str">
            <v>Afecciones degenerativas del globo ocular</v>
          </cell>
        </row>
        <row r="3406">
          <cell r="A3406" t="str">
            <v>H44.6</v>
          </cell>
          <cell r="B3406" t="str">
            <v>Retención intraocular de cuerpo extraño magnético (antiguo)</v>
          </cell>
        </row>
        <row r="3407">
          <cell r="A3407" t="str">
            <v>H44.7</v>
          </cell>
          <cell r="B3407" t="str">
            <v>Retención intraocular de cuerpo extraño no magnético (antiguo)</v>
          </cell>
        </row>
        <row r="3408">
          <cell r="A3408" t="str">
            <v>H44.8</v>
          </cell>
          <cell r="B3408" t="str">
            <v>Otros trastornos del globo ocular</v>
          </cell>
        </row>
        <row r="3409">
          <cell r="A3409" t="str">
            <v>H44.9</v>
          </cell>
          <cell r="B3409" t="str">
            <v>Trastorno del globo ocular, no especificado</v>
          </cell>
        </row>
        <row r="3410">
          <cell r="A3410" t="str">
            <v>H45*</v>
          </cell>
          <cell r="B3410" t="str">
            <v>Trastornos del cuerpo vítreo y del globo ocular en enfermedades clasificadas en otra parte</v>
          </cell>
        </row>
        <row r="3411">
          <cell r="A3411" t="str">
            <v>H45.0*</v>
          </cell>
          <cell r="B3411" t="str">
            <v>Hemorragia del vítreo en enfermedades clasificadas en otra parte</v>
          </cell>
        </row>
        <row r="3412">
          <cell r="A3412" t="str">
            <v>H45.1*</v>
          </cell>
          <cell r="B3412" t="str">
            <v>Endoftalmitis en enfermedades clasificadas en otra parte</v>
          </cell>
        </row>
        <row r="3413">
          <cell r="A3413" t="str">
            <v>H45.8*</v>
          </cell>
          <cell r="B3413" t="str">
            <v>Otros trastornos del cuerpo vítreo y del globo ocular en enfermedades clasificadas en otra parte</v>
          </cell>
        </row>
        <row r="3414">
          <cell r="A3414" t="str">
            <v>H46.X</v>
          </cell>
          <cell r="B3414" t="str">
            <v>Neuritis óptica</v>
          </cell>
        </row>
        <row r="3415">
          <cell r="A3415" t="str">
            <v>H47</v>
          </cell>
          <cell r="B3415" t="str">
            <v>Otros trastornos del nervio óptico [II par] y de las vías ópticas</v>
          </cell>
        </row>
        <row r="3416">
          <cell r="A3416" t="str">
            <v>H47.0</v>
          </cell>
          <cell r="B3416" t="str">
            <v>Trastornos del nervio óptico, no clasificados en otra parte</v>
          </cell>
        </row>
        <row r="3417">
          <cell r="A3417" t="str">
            <v>H47.1</v>
          </cell>
          <cell r="B3417" t="str">
            <v>Papiledema, no especificado</v>
          </cell>
        </row>
        <row r="3418">
          <cell r="A3418" t="str">
            <v>H47.2</v>
          </cell>
          <cell r="B3418" t="str">
            <v>Atrofia óptica</v>
          </cell>
        </row>
        <row r="3419">
          <cell r="A3419" t="str">
            <v>H47.3</v>
          </cell>
          <cell r="B3419" t="str">
            <v>Otros trastornos del disco óptico</v>
          </cell>
        </row>
        <row r="3420">
          <cell r="A3420" t="str">
            <v>H47.4</v>
          </cell>
          <cell r="B3420" t="str">
            <v>Trastornos del quiasma óptico</v>
          </cell>
        </row>
        <row r="3421">
          <cell r="A3421" t="str">
            <v>H47.5</v>
          </cell>
          <cell r="B3421" t="str">
            <v>Trastornos de otras vías ópticas</v>
          </cell>
        </row>
        <row r="3422">
          <cell r="A3422" t="str">
            <v>H47.6</v>
          </cell>
          <cell r="B3422" t="str">
            <v>Trastornos de la corteza visual</v>
          </cell>
        </row>
        <row r="3423">
          <cell r="A3423" t="str">
            <v>H47.7</v>
          </cell>
          <cell r="B3423" t="str">
            <v>Trastorno de las vías ópticas, no especificado</v>
          </cell>
        </row>
        <row r="3424">
          <cell r="A3424" t="str">
            <v>H48*</v>
          </cell>
          <cell r="B3424" t="str">
            <v>Trastornos del nervio óptico [II par] y de las vías ópticas en enfermedades clasificadas en otra parte</v>
          </cell>
        </row>
        <row r="3425">
          <cell r="A3425" t="str">
            <v>H48.0*</v>
          </cell>
          <cell r="B3425" t="str">
            <v>Atrofia óptica en enfermedades clasificadas en otra parte</v>
          </cell>
        </row>
        <row r="3426">
          <cell r="A3426" t="str">
            <v>H48.1*</v>
          </cell>
          <cell r="B3426" t="str">
            <v>Neuritis retrobulbar en enfermedades clasificadas en otra parte</v>
          </cell>
        </row>
        <row r="3427">
          <cell r="A3427" t="str">
            <v>H48.8*</v>
          </cell>
          <cell r="B3427" t="str">
            <v>Otros trastornos del nervio óptico y de las vías ópticas en enfermedades clasificadas en otra parte</v>
          </cell>
        </row>
        <row r="3428">
          <cell r="A3428" t="str">
            <v>H49</v>
          </cell>
          <cell r="B3428" t="str">
            <v>Estrabismo paralítico</v>
          </cell>
        </row>
        <row r="3429">
          <cell r="A3429" t="str">
            <v>H49.0</v>
          </cell>
          <cell r="B3429" t="str">
            <v>Parálisis del nervio motor ocular común [III par]</v>
          </cell>
        </row>
        <row r="3430">
          <cell r="A3430" t="str">
            <v>H49.1</v>
          </cell>
          <cell r="B3430" t="str">
            <v>Parálisis del nervio patético [IV par]</v>
          </cell>
        </row>
        <row r="3431">
          <cell r="A3431" t="str">
            <v>H49.2</v>
          </cell>
          <cell r="B3431" t="str">
            <v>Parálisis del nervio motor ocular externo [VI par]</v>
          </cell>
        </row>
        <row r="3432">
          <cell r="A3432" t="str">
            <v>H49.3</v>
          </cell>
          <cell r="B3432" t="str">
            <v>Oftalmoplejía total (externa)</v>
          </cell>
        </row>
        <row r="3433">
          <cell r="A3433" t="str">
            <v>H49.4</v>
          </cell>
          <cell r="B3433" t="str">
            <v>Oftalmoplejía externa progresiva</v>
          </cell>
        </row>
        <row r="3434">
          <cell r="A3434" t="str">
            <v>H49.8</v>
          </cell>
          <cell r="B3434" t="str">
            <v>Otros estrabismos paralíticos</v>
          </cell>
        </row>
        <row r="3435">
          <cell r="A3435" t="str">
            <v>H49.9</v>
          </cell>
          <cell r="B3435" t="str">
            <v>Estrabismo paralítico, no especificado</v>
          </cell>
        </row>
        <row r="3436">
          <cell r="A3436" t="str">
            <v>H50</v>
          </cell>
          <cell r="B3436" t="str">
            <v>Otros estrabismos</v>
          </cell>
        </row>
        <row r="3437">
          <cell r="A3437" t="str">
            <v>H50.0</v>
          </cell>
          <cell r="B3437" t="str">
            <v>Estrabismo concomitante convergente</v>
          </cell>
        </row>
        <row r="3438">
          <cell r="A3438" t="str">
            <v>H50.1</v>
          </cell>
          <cell r="B3438" t="str">
            <v>Estrabismo concomitante divergente</v>
          </cell>
        </row>
        <row r="3439">
          <cell r="A3439" t="str">
            <v>H50.2</v>
          </cell>
          <cell r="B3439" t="str">
            <v>Estrabismo vertical</v>
          </cell>
        </row>
        <row r="3440">
          <cell r="A3440" t="str">
            <v>H50.3</v>
          </cell>
          <cell r="B3440" t="str">
            <v>Heterotropía intermitente</v>
          </cell>
        </row>
        <row r="3441">
          <cell r="A3441" t="str">
            <v>H50.4</v>
          </cell>
          <cell r="B3441" t="str">
            <v>Otras heterotropías o las no especificadas</v>
          </cell>
        </row>
        <row r="3442">
          <cell r="A3442" t="str">
            <v>H50.5</v>
          </cell>
          <cell r="B3442" t="str">
            <v>Heteroforia</v>
          </cell>
        </row>
        <row r="3443">
          <cell r="A3443" t="str">
            <v>H50.6</v>
          </cell>
          <cell r="B3443" t="str">
            <v>Estrabismo mecánico</v>
          </cell>
        </row>
        <row r="3444">
          <cell r="A3444" t="str">
            <v>H50.8</v>
          </cell>
          <cell r="B3444" t="str">
            <v>Otros estrabismos especificados</v>
          </cell>
        </row>
        <row r="3445">
          <cell r="A3445" t="str">
            <v>H50.9</v>
          </cell>
          <cell r="B3445" t="str">
            <v>Estrabismo, no especificado</v>
          </cell>
        </row>
        <row r="3446">
          <cell r="A3446" t="str">
            <v>H51</v>
          </cell>
          <cell r="B3446" t="str">
            <v>Otros trastornos de los movimientos binoculares</v>
          </cell>
        </row>
        <row r="3447">
          <cell r="A3447" t="str">
            <v>H51.0</v>
          </cell>
          <cell r="B3447" t="str">
            <v>Parálisis de la conjugación de la mirada</v>
          </cell>
        </row>
        <row r="3448">
          <cell r="A3448" t="str">
            <v>H51.1</v>
          </cell>
          <cell r="B3448" t="str">
            <v>Exceso e insuficiencia de la convergencia ocular</v>
          </cell>
        </row>
        <row r="3449">
          <cell r="A3449" t="str">
            <v>H51.2</v>
          </cell>
          <cell r="B3449" t="str">
            <v>Oftalmoplejía internuclear</v>
          </cell>
        </row>
        <row r="3450">
          <cell r="A3450" t="str">
            <v>H51.8</v>
          </cell>
          <cell r="B3450" t="str">
            <v>Otros trastornos especificados de los movimientos binoculares</v>
          </cell>
        </row>
        <row r="3451">
          <cell r="A3451" t="str">
            <v>H51.9</v>
          </cell>
          <cell r="B3451" t="str">
            <v>Trastorno del movimiento binocular, no especificado</v>
          </cell>
        </row>
        <row r="3452">
          <cell r="A3452" t="str">
            <v>H52</v>
          </cell>
          <cell r="B3452" t="str">
            <v>Trastornos de la acomodación y de la refracción</v>
          </cell>
        </row>
        <row r="3453">
          <cell r="A3453" t="str">
            <v>H52.0</v>
          </cell>
          <cell r="B3453" t="str">
            <v>Hipermetropía</v>
          </cell>
        </row>
        <row r="3454">
          <cell r="A3454" t="str">
            <v>H52.1</v>
          </cell>
          <cell r="B3454" t="str">
            <v>Miopía</v>
          </cell>
        </row>
        <row r="3455">
          <cell r="A3455" t="str">
            <v>H52.2</v>
          </cell>
          <cell r="B3455" t="str">
            <v>Astigmatismo</v>
          </cell>
        </row>
        <row r="3456">
          <cell r="A3456" t="str">
            <v>H52.3</v>
          </cell>
          <cell r="B3456" t="str">
            <v>Anisometropía y aniseiconía</v>
          </cell>
        </row>
        <row r="3457">
          <cell r="A3457" t="str">
            <v>H52.4</v>
          </cell>
          <cell r="B3457" t="str">
            <v>Presbicia</v>
          </cell>
        </row>
        <row r="3458">
          <cell r="A3458" t="str">
            <v>H52.5</v>
          </cell>
          <cell r="B3458" t="str">
            <v>Trastornos de la acomodación</v>
          </cell>
        </row>
        <row r="3459">
          <cell r="A3459" t="str">
            <v>H52.6</v>
          </cell>
          <cell r="B3459" t="str">
            <v>Otros trastornos de la refracción</v>
          </cell>
        </row>
        <row r="3460">
          <cell r="A3460" t="str">
            <v>H52.7</v>
          </cell>
          <cell r="B3460" t="str">
            <v>Trastorno de la refracción, no especificado</v>
          </cell>
        </row>
        <row r="3461">
          <cell r="A3461" t="str">
            <v>H53</v>
          </cell>
          <cell r="B3461" t="str">
            <v>Alteraciones de la visión</v>
          </cell>
        </row>
        <row r="3462">
          <cell r="A3462" t="str">
            <v>H53.0</v>
          </cell>
          <cell r="B3462" t="str">
            <v>Ambliopía ex anopsia</v>
          </cell>
        </row>
        <row r="3463">
          <cell r="A3463" t="str">
            <v>H53.1</v>
          </cell>
          <cell r="B3463" t="str">
            <v>Alteraciones visuales subjetivas</v>
          </cell>
        </row>
        <row r="3464">
          <cell r="A3464" t="str">
            <v>H53.2</v>
          </cell>
          <cell r="B3464" t="str">
            <v>Diplopía</v>
          </cell>
        </row>
        <row r="3465">
          <cell r="A3465" t="str">
            <v>H53.3</v>
          </cell>
          <cell r="B3465" t="str">
            <v>Otros trastornos de la visión binocular</v>
          </cell>
        </row>
        <row r="3466">
          <cell r="A3466" t="str">
            <v>H53.4</v>
          </cell>
          <cell r="B3466" t="str">
            <v>Defectos del campo visual</v>
          </cell>
        </row>
        <row r="3467">
          <cell r="A3467" t="str">
            <v>H53.5</v>
          </cell>
          <cell r="B3467" t="str">
            <v>Deficiencia de la visión cromática</v>
          </cell>
        </row>
        <row r="3468">
          <cell r="A3468" t="str">
            <v>H53.6</v>
          </cell>
          <cell r="B3468" t="str">
            <v>Ceguera nocturna</v>
          </cell>
        </row>
        <row r="3469">
          <cell r="A3469" t="str">
            <v>H53.8</v>
          </cell>
          <cell r="B3469" t="str">
            <v>Otras alteraciones visuales</v>
          </cell>
        </row>
        <row r="3470">
          <cell r="A3470" t="str">
            <v>H53.9</v>
          </cell>
          <cell r="B3470" t="str">
            <v>Alteración visual, no especificada</v>
          </cell>
        </row>
        <row r="3471">
          <cell r="A3471" t="str">
            <v>H54</v>
          </cell>
          <cell r="B3471" t="str">
            <v>Ceguera y disminución de la agudeza visual</v>
          </cell>
        </row>
        <row r="3472">
          <cell r="A3472" t="str">
            <v>H54.0</v>
          </cell>
          <cell r="B3472" t="str">
            <v>Ceguera de ambos ojos</v>
          </cell>
        </row>
        <row r="3473">
          <cell r="A3473" t="str">
            <v>H54.1</v>
          </cell>
          <cell r="B3473" t="str">
            <v>Ceguera de un ojo, visión subnormal del otro</v>
          </cell>
        </row>
        <row r="3474">
          <cell r="A3474" t="str">
            <v>H54.2</v>
          </cell>
          <cell r="B3474" t="str">
            <v>Visión subnormal de ambos ojos</v>
          </cell>
        </row>
        <row r="3475">
          <cell r="A3475" t="str">
            <v>H54.3</v>
          </cell>
          <cell r="B3475" t="str">
            <v>Disminución indeterminada de la agudeza visual en ambos ojos</v>
          </cell>
        </row>
        <row r="3476">
          <cell r="A3476" t="str">
            <v>H54.4</v>
          </cell>
          <cell r="B3476" t="str">
            <v>Ceguera de un ojo</v>
          </cell>
        </row>
        <row r="3477">
          <cell r="A3477" t="str">
            <v>H54.5</v>
          </cell>
          <cell r="B3477" t="str">
            <v>Visión subnormal de un ojo</v>
          </cell>
        </row>
        <row r="3478">
          <cell r="A3478" t="str">
            <v>H54.6</v>
          </cell>
          <cell r="B3478" t="str">
            <v>Disminución indeterminada de la agudeza visual de un ojo</v>
          </cell>
        </row>
        <row r="3479">
          <cell r="A3479" t="str">
            <v>H54.7</v>
          </cell>
          <cell r="B3479" t="str">
            <v>Disminución de la agudeza visual, sin especificación</v>
          </cell>
        </row>
        <row r="3480">
          <cell r="A3480" t="str">
            <v>H55.X</v>
          </cell>
          <cell r="B3480" t="str">
            <v>Nistagmo y otros movimientos oculares irregulares</v>
          </cell>
        </row>
        <row r="3481">
          <cell r="A3481" t="str">
            <v>H57.8</v>
          </cell>
          <cell r="B3481" t="str">
            <v>Otros trastornos del ojo y sus anexos</v>
          </cell>
        </row>
        <row r="3482">
          <cell r="A3482" t="str">
            <v>H57.0</v>
          </cell>
          <cell r="B3482" t="str">
            <v>Anomalías de la función pupilar</v>
          </cell>
        </row>
        <row r="3483">
          <cell r="A3483" t="str">
            <v>H57.1</v>
          </cell>
          <cell r="B3483" t="str">
            <v>Dolor ocular</v>
          </cell>
        </row>
        <row r="3484">
          <cell r="A3484" t="str">
            <v>H57.8</v>
          </cell>
          <cell r="B3484" t="str">
            <v>Otros trastornos especificados del ojo y sus anexos</v>
          </cell>
        </row>
        <row r="3485">
          <cell r="A3485" t="str">
            <v>H57.9</v>
          </cell>
          <cell r="B3485" t="str">
            <v>Trastorno del ojo y sus anexos, no especificado</v>
          </cell>
        </row>
        <row r="3486">
          <cell r="A3486" t="str">
            <v>H58*</v>
          </cell>
          <cell r="B3486" t="str">
            <v>Otros trastornos del ojo y sus anexos en enfermedades clasificadas en otra parte</v>
          </cell>
        </row>
        <row r="3487">
          <cell r="A3487" t="str">
            <v>H58.0*</v>
          </cell>
          <cell r="B3487" t="str">
            <v>Anomalías de la función pupilar en enfermedades clasificadas en otra parte</v>
          </cell>
        </row>
        <row r="3488">
          <cell r="A3488" t="str">
            <v>H58.1*</v>
          </cell>
          <cell r="B3488" t="str">
            <v>Alteraciones de la visión en enfermedades clasificadas en otra parte</v>
          </cell>
        </row>
        <row r="3489">
          <cell r="A3489" t="str">
            <v>H58.8*</v>
          </cell>
          <cell r="B3489" t="str">
            <v>Otros trastornos especificados del ojo en enfermedades clasificadas en otra parte</v>
          </cell>
        </row>
        <row r="3490">
          <cell r="A3490" t="str">
            <v>H59</v>
          </cell>
          <cell r="B3490" t="str">
            <v>Trastornos del ojo y sus anexos consecutivos a procedimientos, no clasificados en otra parte</v>
          </cell>
        </row>
        <row r="3491">
          <cell r="A3491" t="str">
            <v>H59.0</v>
          </cell>
          <cell r="B3491" t="str">
            <v>Síndrome vítreo consecutivo a cirugía de catarata</v>
          </cell>
        </row>
        <row r="3492">
          <cell r="A3492" t="str">
            <v>H59.8</v>
          </cell>
          <cell r="B3492" t="str">
            <v>Otros trastornos del ojo y sus anexos, consecutivos a procedimientos</v>
          </cell>
        </row>
        <row r="3493">
          <cell r="A3493" t="str">
            <v>H59.9</v>
          </cell>
          <cell r="B3493" t="str">
            <v>Trastorno no especificado del ojo y sus anexos, consecutivo a procedimientos</v>
          </cell>
        </row>
        <row r="3494">
          <cell r="A3494" t="str">
            <v>H60</v>
          </cell>
          <cell r="B3494" t="str">
            <v>Otitis externa</v>
          </cell>
        </row>
        <row r="3495">
          <cell r="A3495" t="str">
            <v>H60.0</v>
          </cell>
          <cell r="B3495" t="str">
            <v>Absceso del oído externo</v>
          </cell>
        </row>
        <row r="3496">
          <cell r="A3496" t="str">
            <v>H60.1</v>
          </cell>
          <cell r="B3496" t="str">
            <v>Celulitis del oído externo</v>
          </cell>
        </row>
        <row r="3497">
          <cell r="A3497" t="str">
            <v>H60.2</v>
          </cell>
          <cell r="B3497" t="str">
            <v>Otitis externa maligna</v>
          </cell>
        </row>
        <row r="3498">
          <cell r="A3498" t="str">
            <v>H60.3</v>
          </cell>
          <cell r="B3498" t="str">
            <v>Otras otitis externas infecciosas</v>
          </cell>
        </row>
        <row r="3499">
          <cell r="A3499" t="str">
            <v>H60.4</v>
          </cell>
          <cell r="B3499" t="str">
            <v>Colesteatoma del oído externo</v>
          </cell>
        </row>
        <row r="3500">
          <cell r="A3500" t="str">
            <v>H60.5</v>
          </cell>
          <cell r="B3500" t="str">
            <v>Otitis externa aguda, no infecciosa</v>
          </cell>
        </row>
        <row r="3501">
          <cell r="A3501" t="str">
            <v>H60.8</v>
          </cell>
          <cell r="B3501" t="str">
            <v>Otras otitis externas</v>
          </cell>
        </row>
        <row r="3502">
          <cell r="A3502" t="str">
            <v>H60.9</v>
          </cell>
          <cell r="B3502" t="str">
            <v>Otitis externa, sin otra especificación</v>
          </cell>
        </row>
        <row r="3503">
          <cell r="A3503" t="str">
            <v>H61</v>
          </cell>
          <cell r="B3503" t="str">
            <v>Otros trastornos del oído externo</v>
          </cell>
        </row>
        <row r="3504">
          <cell r="A3504" t="str">
            <v>H61.0</v>
          </cell>
          <cell r="B3504" t="str">
            <v>Pericondritis del oído externo</v>
          </cell>
        </row>
        <row r="3505">
          <cell r="A3505" t="str">
            <v>H61.1</v>
          </cell>
          <cell r="B3505" t="str">
            <v>Afecciones no infecciosas del pabellón auditivo</v>
          </cell>
        </row>
        <row r="3506">
          <cell r="A3506" t="str">
            <v>H61.2</v>
          </cell>
          <cell r="B3506" t="str">
            <v>Cerumen impactado</v>
          </cell>
        </row>
        <row r="3507">
          <cell r="A3507" t="str">
            <v>H61.3</v>
          </cell>
          <cell r="B3507" t="str">
            <v>Estenosis adquirida del conducto auditivo externo</v>
          </cell>
        </row>
        <row r="3508">
          <cell r="A3508" t="str">
            <v>H61.8</v>
          </cell>
          <cell r="B3508" t="str">
            <v>Otros trastornos especificados del oído externo</v>
          </cell>
        </row>
        <row r="3509">
          <cell r="A3509" t="str">
            <v>H61.9</v>
          </cell>
          <cell r="B3509" t="str">
            <v>Trastorno del oído externo, no especificado</v>
          </cell>
        </row>
        <row r="3510">
          <cell r="A3510" t="str">
            <v>H62*</v>
          </cell>
          <cell r="B3510" t="str">
            <v>Trastornos del oído externo en enfermedades clasificadas en otra parte</v>
          </cell>
        </row>
        <row r="3511">
          <cell r="A3511" t="str">
            <v>H62.0*</v>
          </cell>
          <cell r="B3511" t="str">
            <v>Otitis externa en enfermedades bacterianas clasificadas en otra parte</v>
          </cell>
        </row>
        <row r="3512">
          <cell r="A3512" t="str">
            <v>H62.1*</v>
          </cell>
          <cell r="B3512" t="str">
            <v>Otitis externa en enfermedades virales clasificadas en otra parte</v>
          </cell>
        </row>
        <row r="3513">
          <cell r="A3513" t="str">
            <v>H62.2*</v>
          </cell>
          <cell r="B3513" t="str">
            <v>Otitis externa en micosis</v>
          </cell>
        </row>
        <row r="3514">
          <cell r="A3514" t="str">
            <v>H62.3*</v>
          </cell>
          <cell r="B3514" t="str">
            <v>Otitis externa en otras enfermedades infecciosas y parasitarias clasificadas en otra parte</v>
          </cell>
        </row>
        <row r="3515">
          <cell r="A3515" t="str">
            <v>H62.4*</v>
          </cell>
          <cell r="B3515" t="str">
            <v>Otitis externa en otras enfermedades clasificadas en otra parte</v>
          </cell>
        </row>
        <row r="3516">
          <cell r="A3516" t="str">
            <v>H62.8*</v>
          </cell>
          <cell r="B3516" t="str">
            <v>Otros trastornos del oído externo en enfermedades clasificadas en otra parte</v>
          </cell>
        </row>
        <row r="3517">
          <cell r="A3517" t="str">
            <v>H65</v>
          </cell>
          <cell r="B3517" t="str">
            <v>Otitis media no supurativa</v>
          </cell>
        </row>
        <row r="3518">
          <cell r="A3518" t="str">
            <v>H65.0</v>
          </cell>
          <cell r="B3518" t="str">
            <v>Otitis media aguda serosa</v>
          </cell>
        </row>
        <row r="3519">
          <cell r="A3519" t="str">
            <v>H65.1</v>
          </cell>
          <cell r="B3519" t="str">
            <v>Otra otitis media aguda, no supurativa</v>
          </cell>
        </row>
        <row r="3520">
          <cell r="A3520" t="str">
            <v>H65.2</v>
          </cell>
          <cell r="B3520" t="str">
            <v>Otitis media crónica serosa</v>
          </cell>
        </row>
        <row r="3521">
          <cell r="A3521" t="str">
            <v>H65.3</v>
          </cell>
          <cell r="B3521" t="str">
            <v>Otitis media crónica mucoide</v>
          </cell>
        </row>
        <row r="3522">
          <cell r="A3522" t="str">
            <v>H65.4</v>
          </cell>
          <cell r="B3522" t="str">
            <v>Otras otitis medias crónicas no supurativas</v>
          </cell>
        </row>
        <row r="3523">
          <cell r="A3523" t="str">
            <v>H65.9</v>
          </cell>
          <cell r="B3523" t="str">
            <v>Otitis media no supurativa, sin otra especificación</v>
          </cell>
        </row>
        <row r="3524">
          <cell r="A3524" t="str">
            <v>H66</v>
          </cell>
          <cell r="B3524" t="str">
            <v>Otitis media supurativa y la no especificada</v>
          </cell>
        </row>
        <row r="3525">
          <cell r="A3525" t="str">
            <v>H66.0</v>
          </cell>
          <cell r="B3525" t="str">
            <v>Otitis media supurativa aguda</v>
          </cell>
        </row>
        <row r="3526">
          <cell r="A3526" t="str">
            <v>H66.1</v>
          </cell>
          <cell r="B3526" t="str">
            <v>Otitis media tubotimpánica supurativa crónica</v>
          </cell>
        </row>
        <row r="3527">
          <cell r="A3527" t="str">
            <v>H66.2</v>
          </cell>
          <cell r="B3527" t="str">
            <v>Otitis media supurativa crónica aticoantral</v>
          </cell>
        </row>
        <row r="3528">
          <cell r="A3528" t="str">
            <v>H66.3</v>
          </cell>
          <cell r="B3528" t="str">
            <v>Otras otitis medias crónicas supurativas</v>
          </cell>
        </row>
        <row r="3529">
          <cell r="A3529" t="str">
            <v>H66.4</v>
          </cell>
          <cell r="B3529" t="str">
            <v>Otitis media supurativa, sin otra especificación</v>
          </cell>
        </row>
        <row r="3530">
          <cell r="A3530" t="str">
            <v>H66.9</v>
          </cell>
          <cell r="B3530" t="str">
            <v>Otitis media, no especificada</v>
          </cell>
        </row>
        <row r="3531">
          <cell r="A3531" t="str">
            <v>H67*</v>
          </cell>
          <cell r="B3531" t="str">
            <v>Otitis media en enfermedades clasificadas en otra parte</v>
          </cell>
        </row>
        <row r="3532">
          <cell r="A3532" t="str">
            <v>H67.0*</v>
          </cell>
          <cell r="B3532" t="str">
            <v>Otitis media en enfermedades bacterianas clasificadas en otra parte</v>
          </cell>
        </row>
        <row r="3533">
          <cell r="A3533" t="str">
            <v>H67.1*</v>
          </cell>
          <cell r="B3533" t="str">
            <v>Otitis media en enfermedades virales clasificadas en otra parte</v>
          </cell>
        </row>
        <row r="3534">
          <cell r="A3534" t="str">
            <v>H67.8*</v>
          </cell>
          <cell r="B3534" t="str">
            <v>Otitis media en otras enfermedades clasificadas en otra parte</v>
          </cell>
        </row>
        <row r="3535">
          <cell r="A3535" t="str">
            <v>H68</v>
          </cell>
          <cell r="B3535" t="str">
            <v>Inflamación y obstrucción de la trompa de Eustaquio</v>
          </cell>
        </row>
        <row r="3536">
          <cell r="A3536" t="str">
            <v>H68.0</v>
          </cell>
          <cell r="B3536" t="str">
            <v>Salpingitis eustaquiana</v>
          </cell>
        </row>
        <row r="3537">
          <cell r="A3537" t="str">
            <v>H68.1</v>
          </cell>
          <cell r="B3537" t="str">
            <v>Obstrucción de la trompa de Eustaquio</v>
          </cell>
        </row>
        <row r="3538">
          <cell r="A3538" t="str">
            <v>H69</v>
          </cell>
          <cell r="B3538" t="str">
            <v>Otros trastornos de la trompa de Eustaquio</v>
          </cell>
        </row>
        <row r="3539">
          <cell r="A3539" t="str">
            <v>H69.0</v>
          </cell>
          <cell r="B3539" t="str">
            <v>Distensión de la trompa de Eustaquio</v>
          </cell>
        </row>
        <row r="3540">
          <cell r="A3540" t="str">
            <v>H69.8</v>
          </cell>
          <cell r="B3540" t="str">
            <v>Otros trastornos especificados de la trompa de Eustaquio</v>
          </cell>
        </row>
        <row r="3541">
          <cell r="A3541" t="str">
            <v>H69.9</v>
          </cell>
          <cell r="B3541" t="str">
            <v>Trastorno de la trompa de Eustaquio, no especificado</v>
          </cell>
        </row>
        <row r="3542">
          <cell r="A3542" t="str">
            <v>H70</v>
          </cell>
          <cell r="B3542" t="str">
            <v>Mastoiditis y afecciones relacionadas</v>
          </cell>
        </row>
        <row r="3543">
          <cell r="A3543" t="str">
            <v>H70.0</v>
          </cell>
          <cell r="B3543" t="str">
            <v>Mastoiditis aguda</v>
          </cell>
        </row>
        <row r="3544">
          <cell r="A3544" t="str">
            <v>H70.1</v>
          </cell>
          <cell r="B3544" t="str">
            <v>Mastoiditis crónica</v>
          </cell>
        </row>
        <row r="3545">
          <cell r="A3545" t="str">
            <v>H70.2</v>
          </cell>
          <cell r="B3545" t="str">
            <v>Petrositis</v>
          </cell>
        </row>
        <row r="3546">
          <cell r="A3546" t="str">
            <v>H70.8</v>
          </cell>
          <cell r="B3546" t="str">
            <v>Otras mastoiditis y afecciones relacionadas</v>
          </cell>
        </row>
        <row r="3547">
          <cell r="A3547" t="str">
            <v>H70.9</v>
          </cell>
          <cell r="B3547" t="str">
            <v>Mastoiditis, no especificada</v>
          </cell>
        </row>
        <row r="3548">
          <cell r="A3548" t="str">
            <v>H71.X</v>
          </cell>
          <cell r="B3548" t="str">
            <v>Colesteatoma del oído medio</v>
          </cell>
        </row>
        <row r="3549">
          <cell r="A3549" t="str">
            <v>H72</v>
          </cell>
          <cell r="B3549" t="str">
            <v>Perforación de la membrana timpánica</v>
          </cell>
        </row>
        <row r="3550">
          <cell r="A3550" t="str">
            <v>H72.0</v>
          </cell>
          <cell r="B3550" t="str">
            <v>Perforación central de la membrana timpánica</v>
          </cell>
        </row>
        <row r="3551">
          <cell r="A3551" t="str">
            <v>H72.1</v>
          </cell>
          <cell r="B3551" t="str">
            <v>Perforación ática de la membrana timpánica</v>
          </cell>
        </row>
        <row r="3552">
          <cell r="A3552" t="str">
            <v>H72.2</v>
          </cell>
          <cell r="B3552" t="str">
            <v>Otras perforaciones marginales de la membrana timpánica</v>
          </cell>
        </row>
        <row r="3553">
          <cell r="A3553" t="str">
            <v>H72.8</v>
          </cell>
          <cell r="B3553" t="str">
            <v>Otras perforaciones de la membrana timpánica</v>
          </cell>
        </row>
        <row r="3554">
          <cell r="A3554" t="str">
            <v>H72.9</v>
          </cell>
          <cell r="B3554" t="str">
            <v>Perforación de la membrana timpánica, sin otra especificación</v>
          </cell>
        </row>
        <row r="3555">
          <cell r="A3555" t="str">
            <v>H73</v>
          </cell>
          <cell r="B3555" t="str">
            <v>Otros trastornos de la membrana timpánica</v>
          </cell>
        </row>
        <row r="3556">
          <cell r="A3556" t="str">
            <v>H73.0</v>
          </cell>
          <cell r="B3556" t="str">
            <v>Miringitis aguda</v>
          </cell>
        </row>
        <row r="3557">
          <cell r="A3557" t="str">
            <v>H73.1</v>
          </cell>
          <cell r="B3557" t="str">
            <v>Miringitis crónica</v>
          </cell>
        </row>
        <row r="3558">
          <cell r="A3558" t="str">
            <v>H73.8</v>
          </cell>
          <cell r="B3558" t="str">
            <v>Otros trastornos especificados de la membrana timpánica</v>
          </cell>
        </row>
        <row r="3559">
          <cell r="A3559" t="str">
            <v>H73.9</v>
          </cell>
          <cell r="B3559" t="str">
            <v>Trastorno de la membrana timpánica, no especificado</v>
          </cell>
        </row>
        <row r="3560">
          <cell r="A3560" t="str">
            <v>H74</v>
          </cell>
          <cell r="B3560" t="str">
            <v>Otros trastornos del oído medio y de la apófisis mastoides</v>
          </cell>
        </row>
        <row r="3561">
          <cell r="A3561" t="str">
            <v>H74.0</v>
          </cell>
          <cell r="B3561" t="str">
            <v>Timpanosclerosis</v>
          </cell>
        </row>
        <row r="3562">
          <cell r="A3562" t="str">
            <v>H74.1</v>
          </cell>
          <cell r="B3562" t="str">
            <v>Enfermedad adhesiva del oído medio</v>
          </cell>
        </row>
        <row r="3563">
          <cell r="A3563" t="str">
            <v>H74.2</v>
          </cell>
          <cell r="B3563" t="str">
            <v>Discontinuidad y dislocación de los huesecillos del oído</v>
          </cell>
        </row>
        <row r="3564">
          <cell r="A3564" t="str">
            <v>H74.3</v>
          </cell>
          <cell r="B3564" t="str">
            <v>Otras anormalidades adquiridas de los huesecillos del oído</v>
          </cell>
        </row>
        <row r="3565">
          <cell r="A3565" t="str">
            <v>H74.4</v>
          </cell>
          <cell r="B3565" t="str">
            <v>Pólipo del oído medio</v>
          </cell>
        </row>
        <row r="3566">
          <cell r="A3566" t="str">
            <v>H74.8</v>
          </cell>
          <cell r="B3566" t="str">
            <v>Otros trastornos especificados del oído medio y de la apófisis mastoides</v>
          </cell>
        </row>
        <row r="3567">
          <cell r="A3567" t="str">
            <v>H74.9</v>
          </cell>
          <cell r="B3567" t="str">
            <v>Trastorno del oído medio y de la apófisis mastoides, no especificado</v>
          </cell>
        </row>
        <row r="3568">
          <cell r="A3568" t="str">
            <v>H75*</v>
          </cell>
          <cell r="B3568" t="str">
            <v>Otros trastornos del oído medio y de la apófisis mastoides en enfermedades clasificadas en otra parte</v>
          </cell>
        </row>
        <row r="3569">
          <cell r="A3569" t="str">
            <v>H75.0*</v>
          </cell>
          <cell r="B3569" t="str">
            <v>Mastoiditis en enfermedades infecciosas y parasitarias clasificadas en otra parte</v>
          </cell>
        </row>
        <row r="3570">
          <cell r="A3570" t="str">
            <v>H75.8*</v>
          </cell>
          <cell r="B3570" t="str">
            <v>Otros trastornos especificados del oído medio y de la apófisis mastoides en enfermedades clasificadas en otra parte</v>
          </cell>
        </row>
        <row r="3571">
          <cell r="A3571" t="str">
            <v>H80</v>
          </cell>
          <cell r="B3571" t="str">
            <v>Otosclerosis</v>
          </cell>
        </row>
        <row r="3572">
          <cell r="A3572" t="str">
            <v>H80.0</v>
          </cell>
          <cell r="B3572" t="str">
            <v>Otosclerosis que afecta la ventana oval, no obliterante</v>
          </cell>
        </row>
        <row r="3573">
          <cell r="A3573" t="str">
            <v>H80.1</v>
          </cell>
          <cell r="B3573" t="str">
            <v>Otosclerosis que afecta la ventana oval, obliterante</v>
          </cell>
        </row>
        <row r="3574">
          <cell r="A3574" t="str">
            <v>H80.2</v>
          </cell>
          <cell r="B3574" t="str">
            <v>Otosclerosis coclear</v>
          </cell>
        </row>
        <row r="3575">
          <cell r="A3575" t="str">
            <v>H80.8</v>
          </cell>
          <cell r="B3575" t="str">
            <v>Otras otosclerosis</v>
          </cell>
        </row>
        <row r="3576">
          <cell r="A3576" t="str">
            <v>H80.9</v>
          </cell>
          <cell r="B3576" t="str">
            <v>Otosclerosis, no especificada</v>
          </cell>
        </row>
        <row r="3577">
          <cell r="A3577" t="str">
            <v>H81</v>
          </cell>
          <cell r="B3577" t="str">
            <v>Trastornos de la función vestibular</v>
          </cell>
        </row>
        <row r="3578">
          <cell r="A3578" t="str">
            <v>H81.0</v>
          </cell>
          <cell r="B3578" t="str">
            <v>Enfermedad de MéniŠre</v>
          </cell>
        </row>
        <row r="3579">
          <cell r="A3579" t="str">
            <v>H81.1</v>
          </cell>
          <cell r="B3579" t="str">
            <v>Vértigo paroxístico benigno</v>
          </cell>
        </row>
        <row r="3580">
          <cell r="A3580" t="str">
            <v>H81.2</v>
          </cell>
          <cell r="B3580" t="str">
            <v>Neuronitis vestibular</v>
          </cell>
        </row>
        <row r="3581">
          <cell r="A3581" t="str">
            <v>H81.3</v>
          </cell>
          <cell r="B3581" t="str">
            <v>Otros vértigos periféricos</v>
          </cell>
        </row>
        <row r="3582">
          <cell r="A3582" t="str">
            <v>H81.4</v>
          </cell>
          <cell r="B3582" t="str">
            <v>Vértigo de origen central</v>
          </cell>
        </row>
        <row r="3583">
          <cell r="A3583" t="str">
            <v>H81.8</v>
          </cell>
          <cell r="B3583" t="str">
            <v>Otros trastornos de la función vestibular</v>
          </cell>
        </row>
        <row r="3584">
          <cell r="A3584" t="str">
            <v>H81.9</v>
          </cell>
          <cell r="B3584" t="str">
            <v>Trastorno de la función vestibular, no especificado</v>
          </cell>
        </row>
        <row r="3585">
          <cell r="A3585" t="str">
            <v>H82.X*</v>
          </cell>
          <cell r="B3585" t="str">
            <v>Síndromes vertiginosos en enfermedades clasificadas en otra parte</v>
          </cell>
        </row>
        <row r="3586">
          <cell r="A3586" t="str">
            <v>H83</v>
          </cell>
          <cell r="B3586" t="str">
            <v>Otros trastornos del oído interno</v>
          </cell>
        </row>
        <row r="3587">
          <cell r="A3587" t="str">
            <v>H83.0</v>
          </cell>
          <cell r="B3587" t="str">
            <v>Laberintitis</v>
          </cell>
        </row>
        <row r="3588">
          <cell r="A3588" t="str">
            <v>H83.1</v>
          </cell>
          <cell r="B3588" t="str">
            <v>Fístula del laberinto</v>
          </cell>
        </row>
        <row r="3589">
          <cell r="A3589" t="str">
            <v>H83.2</v>
          </cell>
          <cell r="B3589" t="str">
            <v>Disfunción del laberinto</v>
          </cell>
        </row>
        <row r="3590">
          <cell r="A3590" t="str">
            <v>H83.3</v>
          </cell>
          <cell r="B3590" t="str">
            <v>Efectos del ruido sobre el oído interno</v>
          </cell>
        </row>
        <row r="3591">
          <cell r="A3591" t="str">
            <v>H83.8</v>
          </cell>
          <cell r="B3591" t="str">
            <v>Otros trastornos especificados del oído interno</v>
          </cell>
        </row>
        <row r="3592">
          <cell r="A3592" t="str">
            <v>H83.9</v>
          </cell>
          <cell r="B3592" t="str">
            <v>Trastorno del oído interno, no especificado</v>
          </cell>
        </row>
        <row r="3593">
          <cell r="A3593" t="str">
            <v>H90</v>
          </cell>
          <cell r="B3593" t="str">
            <v>Hipoacusia conductiva y neurosensorial</v>
          </cell>
        </row>
        <row r="3594">
          <cell r="A3594" t="str">
            <v>H90.0</v>
          </cell>
          <cell r="B3594" t="str">
            <v>Hipoacusia conductiva bilateral</v>
          </cell>
        </row>
        <row r="3595">
          <cell r="A3595" t="str">
            <v>H90.1</v>
          </cell>
          <cell r="B3595" t="str">
            <v>Hipoacusia conductiva, unilateral con audición irrestricta contralateral</v>
          </cell>
        </row>
        <row r="3596">
          <cell r="A3596" t="str">
            <v>H90.2</v>
          </cell>
          <cell r="B3596" t="str">
            <v>Hipoacusia conductiva, sin otra especificación</v>
          </cell>
        </row>
        <row r="3597">
          <cell r="A3597" t="str">
            <v>H90.3</v>
          </cell>
          <cell r="B3597" t="str">
            <v>Hipoacusia neurosensorial, bilateral</v>
          </cell>
        </row>
        <row r="3598">
          <cell r="A3598" t="str">
            <v>H90.4</v>
          </cell>
          <cell r="B3598" t="str">
            <v>Hipoacusia neurosensorial, unilateral con audición irrestricta contralateral</v>
          </cell>
        </row>
        <row r="3599">
          <cell r="A3599" t="str">
            <v>H90.5</v>
          </cell>
          <cell r="B3599" t="str">
            <v>Hipoacusia neurosensorial, sin otra especificación</v>
          </cell>
        </row>
        <row r="3600">
          <cell r="A3600" t="str">
            <v>H90.6</v>
          </cell>
          <cell r="B3600" t="str">
            <v>Hipoacusia mixta conductiva y neurosensorial, bilateral</v>
          </cell>
        </row>
        <row r="3601">
          <cell r="A3601" t="str">
            <v>H90.7</v>
          </cell>
          <cell r="B3601" t="str">
            <v>Hipoacusia mixta conductiva y neurosensorial, unilateral con audición irrestricta contralateral</v>
          </cell>
        </row>
        <row r="3602">
          <cell r="A3602" t="str">
            <v>H90.8</v>
          </cell>
          <cell r="B3602" t="str">
            <v>Hipoacusia mixta conductiva y neurosensorial, no especificada</v>
          </cell>
        </row>
        <row r="3603">
          <cell r="A3603" t="str">
            <v>H91</v>
          </cell>
          <cell r="B3603" t="str">
            <v>Otras hipoacusias</v>
          </cell>
        </row>
        <row r="3604">
          <cell r="A3604" t="str">
            <v>H91.0</v>
          </cell>
          <cell r="B3604" t="str">
            <v>Hipoacusia ototóxica</v>
          </cell>
        </row>
        <row r="3605">
          <cell r="A3605" t="str">
            <v>H91.1</v>
          </cell>
          <cell r="B3605" t="str">
            <v>Presbiacusia</v>
          </cell>
        </row>
        <row r="3606">
          <cell r="A3606" t="str">
            <v>H91.2</v>
          </cell>
          <cell r="B3606" t="str">
            <v>Hipoacusia súbita idiopática</v>
          </cell>
        </row>
        <row r="3607">
          <cell r="A3607" t="str">
            <v>H91.3</v>
          </cell>
          <cell r="B3607" t="str">
            <v>Sordomudez, no clasificada en otra parte</v>
          </cell>
        </row>
        <row r="3608">
          <cell r="A3608" t="str">
            <v>H91.8</v>
          </cell>
          <cell r="B3608" t="str">
            <v>Otras hipoacusias especificadas</v>
          </cell>
        </row>
        <row r="3609">
          <cell r="A3609" t="str">
            <v>H91.9</v>
          </cell>
          <cell r="B3609" t="str">
            <v>Hipoacusia, no especificada</v>
          </cell>
        </row>
        <row r="3610">
          <cell r="A3610" t="str">
            <v>H92</v>
          </cell>
          <cell r="B3610" t="str">
            <v>Otalgia y secreción del oído</v>
          </cell>
        </row>
        <row r="3611">
          <cell r="A3611" t="str">
            <v>H92.0</v>
          </cell>
          <cell r="B3611" t="str">
            <v>Otalgia</v>
          </cell>
        </row>
        <row r="3612">
          <cell r="A3612" t="str">
            <v>H92.1</v>
          </cell>
          <cell r="B3612" t="str">
            <v>Otorrea</v>
          </cell>
        </row>
        <row r="3613">
          <cell r="A3613" t="str">
            <v>H92.2</v>
          </cell>
          <cell r="B3613" t="str">
            <v>Otorragia</v>
          </cell>
        </row>
        <row r="3614">
          <cell r="A3614" t="str">
            <v>H93</v>
          </cell>
          <cell r="B3614" t="str">
            <v>Otros trastornos del oído, no clasificados en otra parte</v>
          </cell>
        </row>
        <row r="3615">
          <cell r="A3615" t="str">
            <v>H93.0</v>
          </cell>
          <cell r="B3615" t="str">
            <v>Trastornos degenerativos y vasculares del oído</v>
          </cell>
        </row>
        <row r="3616">
          <cell r="A3616" t="str">
            <v>H93.1</v>
          </cell>
          <cell r="B3616" t="str">
            <v>Tinnitus</v>
          </cell>
        </row>
        <row r="3617">
          <cell r="A3617" t="str">
            <v>H93.2</v>
          </cell>
          <cell r="B3617" t="str">
            <v>Otras percepciones auditivas anormales</v>
          </cell>
        </row>
        <row r="3618">
          <cell r="A3618" t="str">
            <v>H93.3</v>
          </cell>
          <cell r="B3618" t="str">
            <v>Trastornos del nervio auditivo</v>
          </cell>
        </row>
        <row r="3619">
          <cell r="A3619" t="str">
            <v>H93.8</v>
          </cell>
          <cell r="B3619" t="str">
            <v>Otros trastornos especificados del oído</v>
          </cell>
        </row>
        <row r="3620">
          <cell r="A3620" t="str">
            <v>H93.9</v>
          </cell>
          <cell r="B3620" t="str">
            <v>Trastorno del oído, no especificado</v>
          </cell>
        </row>
        <row r="3621">
          <cell r="A3621" t="str">
            <v>H94*</v>
          </cell>
          <cell r="B3621" t="str">
            <v>Otros trastornos del oído en enfermedades clasificadas en otra parte</v>
          </cell>
        </row>
        <row r="3622">
          <cell r="A3622" t="str">
            <v>H94.0*</v>
          </cell>
          <cell r="B3622" t="str">
            <v>Neuritis del nervio auditivo en enfermedades infecciosas y parasitarias clasificadas en otra parte</v>
          </cell>
        </row>
        <row r="3623">
          <cell r="A3623" t="str">
            <v>H94.8*</v>
          </cell>
          <cell r="B3623" t="str">
            <v>Otros trastornos especificados del oído en enfermedades clasificadas en otra parte</v>
          </cell>
        </row>
        <row r="3624">
          <cell r="A3624" t="str">
            <v>H95</v>
          </cell>
          <cell r="B3624" t="str">
            <v>Trastornos del oído y de la apófisis mastoides consecutivos a procedimientos, no clasificados en otra parte</v>
          </cell>
        </row>
        <row r="3625">
          <cell r="A3625" t="str">
            <v>H95.0</v>
          </cell>
          <cell r="B3625" t="str">
            <v>Colesteatoma recurrente de la cavidad resultante de la mastoidectomía</v>
          </cell>
        </row>
        <row r="3626">
          <cell r="A3626" t="str">
            <v>H95.1</v>
          </cell>
          <cell r="B3626" t="str">
            <v>Otros trastornos posteriores a la mastoidectomía</v>
          </cell>
        </row>
        <row r="3627">
          <cell r="A3627" t="str">
            <v>H95.8</v>
          </cell>
          <cell r="B3627" t="str">
            <v>Otros trastornos del oído y de la apófisis mastoides, consecutivos a procedimientos</v>
          </cell>
        </row>
        <row r="3628">
          <cell r="A3628" t="str">
            <v>H95.9</v>
          </cell>
          <cell r="B3628" t="str">
            <v>Trastornos no especificados del oído y de la apófisis mastoides, consecutivos a procedimientos</v>
          </cell>
        </row>
        <row r="3629">
          <cell r="A3629" t="str">
            <v>I</v>
          </cell>
          <cell r="B3629" t="str">
            <v>Transtornos Cardiovasculares</v>
          </cell>
        </row>
        <row r="3630">
          <cell r="A3630" t="str">
            <v>I00.X</v>
          </cell>
          <cell r="B3630" t="str">
            <v>Fiebre reumática sin mención de complicación cardíaca</v>
          </cell>
        </row>
        <row r="3631">
          <cell r="A3631" t="str">
            <v>I01</v>
          </cell>
          <cell r="B3631" t="str">
            <v>Fiebre reumática con complicación cardíaca</v>
          </cell>
        </row>
        <row r="3632">
          <cell r="A3632" t="str">
            <v>I01.0</v>
          </cell>
          <cell r="B3632" t="str">
            <v>Pericarditis reumática aguda</v>
          </cell>
        </row>
        <row r="3633">
          <cell r="A3633" t="str">
            <v>I01.1</v>
          </cell>
          <cell r="B3633" t="str">
            <v>Endocarditis reumática aguda</v>
          </cell>
        </row>
        <row r="3634">
          <cell r="A3634" t="str">
            <v>I01.2</v>
          </cell>
          <cell r="B3634" t="str">
            <v>Miocarditis reumática aguda</v>
          </cell>
        </row>
        <row r="3635">
          <cell r="A3635" t="str">
            <v>I01.8</v>
          </cell>
          <cell r="B3635" t="str">
            <v>Otras enfermedades reumáticas agudas del corazón</v>
          </cell>
        </row>
        <row r="3636">
          <cell r="A3636" t="str">
            <v>I01.9</v>
          </cell>
          <cell r="B3636" t="str">
            <v>Enfermedad reumática aguda del corazón, no especificada</v>
          </cell>
        </row>
        <row r="3637">
          <cell r="A3637" t="str">
            <v>I02</v>
          </cell>
          <cell r="B3637" t="str">
            <v>Corea reumática</v>
          </cell>
        </row>
        <row r="3638">
          <cell r="A3638" t="str">
            <v>I02.0</v>
          </cell>
          <cell r="B3638" t="str">
            <v>Corea reumática con complicación cardíaca</v>
          </cell>
        </row>
        <row r="3639">
          <cell r="A3639" t="str">
            <v>I02.9</v>
          </cell>
          <cell r="B3639" t="str">
            <v>Corea reumática sin mención de complicación cardíaca</v>
          </cell>
        </row>
        <row r="3640">
          <cell r="A3640" t="str">
            <v>I05</v>
          </cell>
          <cell r="B3640" t="str">
            <v>Enfermedades reumáticas de la válvula mitral</v>
          </cell>
        </row>
        <row r="3641">
          <cell r="A3641" t="str">
            <v>I05.0</v>
          </cell>
          <cell r="B3641" t="str">
            <v>Estenosis mitral</v>
          </cell>
        </row>
        <row r="3642">
          <cell r="A3642" t="str">
            <v>I05.1</v>
          </cell>
          <cell r="B3642" t="str">
            <v>Insuficiencia mitral reumática</v>
          </cell>
        </row>
        <row r="3643">
          <cell r="A3643" t="str">
            <v>I05.2</v>
          </cell>
          <cell r="B3643" t="str">
            <v>Estenosis mitral con insuficiencia</v>
          </cell>
        </row>
        <row r="3644">
          <cell r="A3644" t="str">
            <v>I05.8</v>
          </cell>
          <cell r="B3644" t="str">
            <v>Otras enfermedades de la válvula mitral</v>
          </cell>
        </row>
        <row r="3645">
          <cell r="A3645" t="str">
            <v>I05.9</v>
          </cell>
          <cell r="B3645" t="str">
            <v>Enfermedad valvular mitral, no especificada</v>
          </cell>
        </row>
        <row r="3646">
          <cell r="A3646" t="str">
            <v>I06</v>
          </cell>
          <cell r="B3646" t="str">
            <v>Enfermedades reumáticas de la válvula aórtica</v>
          </cell>
        </row>
        <row r="3647">
          <cell r="A3647" t="str">
            <v>I06.0</v>
          </cell>
          <cell r="B3647" t="str">
            <v>Estenosis aórtica reumática</v>
          </cell>
        </row>
        <row r="3648">
          <cell r="A3648" t="str">
            <v>I06.1</v>
          </cell>
          <cell r="B3648" t="str">
            <v>Insuficiencia aórtica reumática</v>
          </cell>
        </row>
        <row r="3649">
          <cell r="A3649" t="str">
            <v>I06.2</v>
          </cell>
          <cell r="B3649" t="str">
            <v>Estenosis aórtica reumática con insuficiencia</v>
          </cell>
        </row>
        <row r="3650">
          <cell r="A3650" t="str">
            <v>I06.8</v>
          </cell>
          <cell r="B3650" t="str">
            <v>Otras enfermedades reumáticas de la válvula aórtica</v>
          </cell>
        </row>
        <row r="3651">
          <cell r="A3651" t="str">
            <v>I06.9</v>
          </cell>
          <cell r="B3651" t="str">
            <v>Enfermedad valvular aórtica reumática, no especificada</v>
          </cell>
        </row>
        <row r="3652">
          <cell r="A3652" t="str">
            <v>I07</v>
          </cell>
          <cell r="B3652" t="str">
            <v>Enfermedades reumáticas de la válvula tricúspide</v>
          </cell>
        </row>
        <row r="3653">
          <cell r="A3653" t="str">
            <v>I07.0</v>
          </cell>
          <cell r="B3653" t="str">
            <v>Estenosis tricúspide</v>
          </cell>
        </row>
        <row r="3654">
          <cell r="A3654" t="str">
            <v>I07.1</v>
          </cell>
          <cell r="B3654" t="str">
            <v>Insuficiencia tricúspide</v>
          </cell>
        </row>
        <row r="3655">
          <cell r="A3655" t="str">
            <v>I07.2</v>
          </cell>
          <cell r="B3655" t="str">
            <v>Estenosis e insuficiencia tricúspide</v>
          </cell>
        </row>
        <row r="3656">
          <cell r="A3656" t="str">
            <v>I07.8</v>
          </cell>
          <cell r="B3656" t="str">
            <v>Otras enfermedades de la válvula tricúspide</v>
          </cell>
        </row>
        <row r="3657">
          <cell r="A3657" t="str">
            <v>I07.9</v>
          </cell>
          <cell r="B3657" t="str">
            <v>Enfermedad de la válvula tricúspide, no especificada</v>
          </cell>
        </row>
        <row r="3658">
          <cell r="A3658" t="str">
            <v>I08</v>
          </cell>
          <cell r="B3658" t="str">
            <v>Enfermedades valvulares múltiples</v>
          </cell>
        </row>
        <row r="3659">
          <cell r="A3659" t="str">
            <v>I08.0</v>
          </cell>
          <cell r="B3659" t="str">
            <v>Trastornos de las válvulas mitral y aórtica</v>
          </cell>
        </row>
        <row r="3660">
          <cell r="A3660" t="str">
            <v>I08.1</v>
          </cell>
          <cell r="B3660" t="str">
            <v>Trastornos de las válvulas mitral y tricúspide</v>
          </cell>
        </row>
        <row r="3661">
          <cell r="A3661" t="str">
            <v>I08.2</v>
          </cell>
          <cell r="B3661" t="str">
            <v>Trastornos de las válvulas aórtica y tricúspide</v>
          </cell>
        </row>
        <row r="3662">
          <cell r="A3662" t="str">
            <v>I08.3</v>
          </cell>
          <cell r="B3662" t="str">
            <v>Trastornos combinados de las válvulas mitral, tricúspide y aórtica</v>
          </cell>
        </row>
        <row r="3663">
          <cell r="A3663" t="str">
            <v>I08.8</v>
          </cell>
          <cell r="B3663" t="str">
            <v>Otras enfermedades de múltiples válvulas</v>
          </cell>
        </row>
        <row r="3664">
          <cell r="A3664" t="str">
            <v>I08.9</v>
          </cell>
          <cell r="B3664" t="str">
            <v>Enfermedad de múltiples válvulas, no especificada</v>
          </cell>
        </row>
        <row r="3665">
          <cell r="A3665" t="str">
            <v>I09</v>
          </cell>
          <cell r="B3665" t="str">
            <v>Otras enfermedades reumáticas del corazón</v>
          </cell>
        </row>
        <row r="3666">
          <cell r="A3666" t="str">
            <v>I09.0</v>
          </cell>
          <cell r="B3666" t="str">
            <v>Miocarditis reumática</v>
          </cell>
        </row>
        <row r="3667">
          <cell r="A3667" t="str">
            <v>I09.1</v>
          </cell>
          <cell r="B3667" t="str">
            <v>Enfermedades reumáticas del endocardio, válvula no especificada</v>
          </cell>
        </row>
        <row r="3668">
          <cell r="A3668" t="str">
            <v>I09.2</v>
          </cell>
          <cell r="B3668" t="str">
            <v>Pericarditis reumática crónica</v>
          </cell>
        </row>
        <row r="3669">
          <cell r="A3669" t="str">
            <v>I09.8</v>
          </cell>
          <cell r="B3669" t="str">
            <v>Otras enfermedades reumáticas especificadas del corazón</v>
          </cell>
        </row>
        <row r="3670">
          <cell r="A3670" t="str">
            <v>I09.9</v>
          </cell>
          <cell r="B3670" t="str">
            <v>Enfermedad reumática del corazón, no especificada</v>
          </cell>
        </row>
        <row r="3671">
          <cell r="A3671" t="str">
            <v>I10.X</v>
          </cell>
          <cell r="B3671" t="str">
            <v>Hipertensión esencial (primaria)</v>
          </cell>
        </row>
        <row r="3672">
          <cell r="A3672" t="str">
            <v>I11</v>
          </cell>
          <cell r="B3672" t="str">
            <v>Enfermedad cardíaca hipertensiva</v>
          </cell>
        </row>
        <row r="3673">
          <cell r="A3673" t="str">
            <v>I11.0</v>
          </cell>
          <cell r="B3673" t="str">
            <v>Enfermedad cardíaca hipertensiva con insuficiencia cardíaca (congestiva)</v>
          </cell>
        </row>
        <row r="3674">
          <cell r="A3674" t="str">
            <v>I11.9</v>
          </cell>
          <cell r="B3674" t="str">
            <v>Enfermedad cardíaca hipertensiva sin insuficiencia cardíaca (congestiva)</v>
          </cell>
        </row>
        <row r="3675">
          <cell r="A3675" t="str">
            <v>I12</v>
          </cell>
          <cell r="B3675" t="str">
            <v>Enfermedad renal hipertensiva</v>
          </cell>
        </row>
        <row r="3676">
          <cell r="A3676" t="str">
            <v>I12.0</v>
          </cell>
          <cell r="B3676" t="str">
            <v>Enfermedad renal hipertensiva con insuficiencia renal</v>
          </cell>
        </row>
        <row r="3677">
          <cell r="A3677" t="str">
            <v>I12.9</v>
          </cell>
          <cell r="B3677" t="str">
            <v>Enfermedad renal hipertensiva sin insuficiencia renal</v>
          </cell>
        </row>
        <row r="3678">
          <cell r="A3678" t="str">
            <v>I13</v>
          </cell>
          <cell r="B3678" t="str">
            <v>Enfermedad cardiorrenal hipertensiva</v>
          </cell>
        </row>
        <row r="3679">
          <cell r="A3679" t="str">
            <v>I13.0</v>
          </cell>
          <cell r="B3679" t="str">
            <v>Enfermedad cardiorrenal hipertensiva con insuficiencia cardíaca (congestiva)</v>
          </cell>
        </row>
        <row r="3680">
          <cell r="A3680" t="str">
            <v>I13.1</v>
          </cell>
          <cell r="B3680" t="str">
            <v>Enfermedad cardiorrenal hipertensiva con insuficiencia renal</v>
          </cell>
        </row>
        <row r="3681">
          <cell r="A3681" t="str">
            <v>I13.2</v>
          </cell>
          <cell r="B3681" t="str">
            <v>Enfermedad cardiorrenal hipertensiva con insuficiencia cardíaca (congestiva) e insuficiencia renal</v>
          </cell>
        </row>
        <row r="3682">
          <cell r="A3682" t="str">
            <v>I13.9</v>
          </cell>
          <cell r="B3682" t="str">
            <v>Enfermedad cardiorrenal hipertensiva, no especificada</v>
          </cell>
        </row>
        <row r="3683">
          <cell r="A3683" t="str">
            <v>I15</v>
          </cell>
          <cell r="B3683" t="str">
            <v>Hipertensión secundaria</v>
          </cell>
        </row>
        <row r="3684">
          <cell r="A3684" t="str">
            <v>I15.0</v>
          </cell>
          <cell r="B3684" t="str">
            <v>Hipertensión renovascular</v>
          </cell>
        </row>
        <row r="3685">
          <cell r="A3685" t="str">
            <v>I15.1</v>
          </cell>
          <cell r="B3685" t="str">
            <v>Hipertensión secundaria a otros trastornos renales</v>
          </cell>
        </row>
        <row r="3686">
          <cell r="A3686" t="str">
            <v>I15.2</v>
          </cell>
          <cell r="B3686" t="str">
            <v>Hipertensión secundaria a trastornos endocrinos</v>
          </cell>
        </row>
        <row r="3687">
          <cell r="A3687" t="str">
            <v>I15.8</v>
          </cell>
          <cell r="B3687" t="str">
            <v>Otros tipos de hipertensión secundaria</v>
          </cell>
        </row>
        <row r="3688">
          <cell r="A3688" t="str">
            <v>I15.9</v>
          </cell>
          <cell r="B3688" t="str">
            <v>Hipertensión secundaria, no especificada</v>
          </cell>
        </row>
        <row r="3689">
          <cell r="A3689" t="str">
            <v>I20</v>
          </cell>
          <cell r="B3689" t="str">
            <v>Angina de pecho</v>
          </cell>
        </row>
        <row r="3690">
          <cell r="A3690" t="str">
            <v>I20.0</v>
          </cell>
          <cell r="B3690" t="str">
            <v>Angina inestable</v>
          </cell>
        </row>
        <row r="3691">
          <cell r="A3691" t="str">
            <v>I20.1</v>
          </cell>
          <cell r="B3691" t="str">
            <v>Angina de pecho con espasmo documentado</v>
          </cell>
        </row>
        <row r="3692">
          <cell r="A3692" t="str">
            <v>I20.8</v>
          </cell>
          <cell r="B3692" t="str">
            <v>Otras formas especificadas de angina de pecho</v>
          </cell>
        </row>
        <row r="3693">
          <cell r="A3693" t="str">
            <v>I20.9</v>
          </cell>
          <cell r="B3693" t="str">
            <v>Angina de pecho, no especificada</v>
          </cell>
        </row>
        <row r="3694">
          <cell r="A3694" t="str">
            <v>I21</v>
          </cell>
          <cell r="B3694" t="str">
            <v>Infarto agudo del miocardio</v>
          </cell>
        </row>
        <row r="3695">
          <cell r="A3695" t="str">
            <v>I21.0</v>
          </cell>
          <cell r="B3695" t="str">
            <v>Infarto transmural agudo del miocardio de la pared anterior</v>
          </cell>
        </row>
        <row r="3696">
          <cell r="A3696" t="str">
            <v>I21.1</v>
          </cell>
          <cell r="B3696" t="str">
            <v>Infarto transmural agudo del miocardio de la pared inferior</v>
          </cell>
        </row>
        <row r="3697">
          <cell r="A3697" t="str">
            <v>I21.2</v>
          </cell>
          <cell r="B3697" t="str">
            <v>Infarto agudo transmural del miocardio de otros sitios</v>
          </cell>
        </row>
        <row r="3698">
          <cell r="A3698" t="str">
            <v>I21.3</v>
          </cell>
          <cell r="B3698" t="str">
            <v>Infarto transmural agudo del miocardio, de sitio no especificado</v>
          </cell>
        </row>
        <row r="3699">
          <cell r="A3699" t="str">
            <v>I21.4</v>
          </cell>
          <cell r="B3699" t="str">
            <v>Infarto subendocárdico agudo del miocardio</v>
          </cell>
        </row>
        <row r="3700">
          <cell r="A3700" t="str">
            <v>I21.9</v>
          </cell>
          <cell r="B3700" t="str">
            <v>Infarto agudo del miocardio, sin otra especificación</v>
          </cell>
        </row>
        <row r="3701">
          <cell r="A3701" t="str">
            <v>I22</v>
          </cell>
          <cell r="B3701" t="str">
            <v>Infarto subsecuente del miocardio</v>
          </cell>
        </row>
        <row r="3702">
          <cell r="A3702" t="str">
            <v>I22.0</v>
          </cell>
          <cell r="B3702" t="str">
            <v>Infarto subsecuente del miocardio de la pared anterior</v>
          </cell>
        </row>
        <row r="3703">
          <cell r="A3703" t="str">
            <v>I22.1</v>
          </cell>
          <cell r="B3703" t="str">
            <v>Infarto subsecuente del miocardio de la pared inferior</v>
          </cell>
        </row>
        <row r="3704">
          <cell r="A3704" t="str">
            <v>I22.8</v>
          </cell>
          <cell r="B3704" t="str">
            <v>Infarto subsecuente del miocardio de otros sitios</v>
          </cell>
        </row>
        <row r="3705">
          <cell r="A3705" t="str">
            <v>I22.9</v>
          </cell>
          <cell r="B3705" t="str">
            <v>Infarto subsecuente del miocardio, de parte no especificada</v>
          </cell>
        </row>
        <row r="3706">
          <cell r="A3706" t="str">
            <v>I23</v>
          </cell>
          <cell r="B3706" t="str">
            <v>Ciertas complicaciones presentes posteriores al infarto agudo del miocardio</v>
          </cell>
        </row>
        <row r="3707">
          <cell r="A3707" t="str">
            <v>I23.0</v>
          </cell>
          <cell r="B3707" t="str">
            <v>Hemopericardio como complicación presente posterior al infarto agudo del miocardio</v>
          </cell>
        </row>
        <row r="3708">
          <cell r="A3708" t="str">
            <v>I23.1</v>
          </cell>
          <cell r="B3708" t="str">
            <v>Defecto del tabique auricular como complicación presente posterior al infarto del miocardio</v>
          </cell>
        </row>
        <row r="3709">
          <cell r="A3709" t="str">
            <v>I23.2</v>
          </cell>
          <cell r="B3709" t="str">
            <v>Defecto del tabique ventricular como complicación presente posterior al infarto del miocardio</v>
          </cell>
        </row>
        <row r="3710">
          <cell r="A3710" t="str">
            <v>I23.3</v>
          </cell>
          <cell r="B3710" t="str">
            <v>Ruptura de la pared cardíaca sin hemopericardio como complicación presente posterior al infarto agudo del miocardio</v>
          </cell>
        </row>
        <row r="3711">
          <cell r="A3711" t="str">
            <v>I23.4</v>
          </cell>
          <cell r="B3711" t="str">
            <v>Ruptura de las cuerdas tendinosas como complicación presente posterior al infarto agudo del miocardio</v>
          </cell>
        </row>
        <row r="3712">
          <cell r="A3712" t="str">
            <v>I23.5</v>
          </cell>
          <cell r="B3712" t="str">
            <v>Ruptura de músculo papilar como complicación presente posterior al infarto agudo del miocardio</v>
          </cell>
        </row>
        <row r="3713">
          <cell r="A3713" t="str">
            <v>I23.6</v>
          </cell>
          <cell r="B3713" t="str">
            <v>Trombosis de la aurícula, apéndice auricular y ventrículo como complicación presente posterior al infarto agudo del miocardio</v>
          </cell>
        </row>
        <row r="3714">
          <cell r="A3714" t="str">
            <v>I23.8</v>
          </cell>
          <cell r="B3714" t="str">
            <v>Otras complicaciones presentes posteriores al infarto agudo del miocardio</v>
          </cell>
        </row>
        <row r="3715">
          <cell r="A3715" t="str">
            <v>I24</v>
          </cell>
          <cell r="B3715" t="str">
            <v>Otras enfermedades isquémicas agudas del corazón</v>
          </cell>
        </row>
        <row r="3716">
          <cell r="A3716" t="str">
            <v>I24.0</v>
          </cell>
          <cell r="B3716" t="str">
            <v>Trombosis coronaria que no resulta en infarto del miocardio</v>
          </cell>
        </row>
        <row r="3717">
          <cell r="A3717" t="str">
            <v>I24.1</v>
          </cell>
          <cell r="B3717" t="str">
            <v>Síndrome de Dressler</v>
          </cell>
        </row>
        <row r="3718">
          <cell r="A3718" t="str">
            <v>I24.8</v>
          </cell>
          <cell r="B3718" t="str">
            <v>Otras formas de enfermedad isquémica aguda del corazón</v>
          </cell>
        </row>
        <row r="3719">
          <cell r="A3719" t="str">
            <v>I24.9</v>
          </cell>
          <cell r="B3719" t="str">
            <v>Enfermedad isquémica aguda del corazón, no especificada</v>
          </cell>
        </row>
        <row r="3720">
          <cell r="A3720" t="str">
            <v>I25</v>
          </cell>
          <cell r="B3720" t="str">
            <v>Enfermedad isquémica crónica del corazón</v>
          </cell>
        </row>
        <row r="3721">
          <cell r="A3721" t="str">
            <v>I25.0</v>
          </cell>
          <cell r="B3721" t="str">
            <v>Enfermedad cardiovascular aterosclerótica, así descrita</v>
          </cell>
        </row>
        <row r="3722">
          <cell r="A3722" t="str">
            <v>I25.1</v>
          </cell>
          <cell r="B3722" t="str">
            <v>Enfermedad aterosclerótica del corazón</v>
          </cell>
        </row>
        <row r="3723">
          <cell r="A3723" t="str">
            <v>I25.2</v>
          </cell>
          <cell r="B3723" t="str">
            <v>Infarto antiguo del miocardio</v>
          </cell>
        </row>
        <row r="3724">
          <cell r="A3724" t="str">
            <v>I25.3</v>
          </cell>
          <cell r="B3724" t="str">
            <v>Aneurisma cardíaco</v>
          </cell>
        </row>
        <row r="3725">
          <cell r="A3725" t="str">
            <v>I25.4</v>
          </cell>
          <cell r="B3725" t="str">
            <v>Aneurisma de arteria coronaria</v>
          </cell>
        </row>
        <row r="3726">
          <cell r="A3726" t="str">
            <v>I25.5</v>
          </cell>
          <cell r="B3726" t="str">
            <v>Cardiomiopatía isquémica</v>
          </cell>
        </row>
        <row r="3727">
          <cell r="A3727" t="str">
            <v>I25.6</v>
          </cell>
          <cell r="B3727" t="str">
            <v>Isquemia silente del miocardio</v>
          </cell>
        </row>
        <row r="3728">
          <cell r="A3728" t="str">
            <v>I25.8</v>
          </cell>
          <cell r="B3728" t="str">
            <v>Otras formas de enfermedad isquémica crónica del corazón</v>
          </cell>
        </row>
        <row r="3729">
          <cell r="A3729" t="str">
            <v>I25.9</v>
          </cell>
          <cell r="B3729" t="str">
            <v>Enfermedad isquémica crónica del corazón, no especificada</v>
          </cell>
        </row>
        <row r="3730">
          <cell r="A3730" t="str">
            <v>I26</v>
          </cell>
          <cell r="B3730" t="str">
            <v>Embolia pulmonar</v>
          </cell>
        </row>
        <row r="3731">
          <cell r="A3731" t="str">
            <v>I26.0</v>
          </cell>
          <cell r="B3731" t="str">
            <v>Embolia pulmonar con mención de corazón pulmonar agudo</v>
          </cell>
        </row>
        <row r="3732">
          <cell r="A3732" t="str">
            <v>I26.9</v>
          </cell>
          <cell r="B3732" t="str">
            <v>Embolia pulmonar sin mención de corazón pulmonar agudo</v>
          </cell>
        </row>
        <row r="3733">
          <cell r="A3733" t="str">
            <v>I27</v>
          </cell>
          <cell r="B3733" t="str">
            <v>Otras enfermedades cardiopulmonares</v>
          </cell>
        </row>
        <row r="3734">
          <cell r="A3734" t="str">
            <v>I27.0</v>
          </cell>
          <cell r="B3734" t="str">
            <v>Hipertensión pulmonar primaria</v>
          </cell>
        </row>
        <row r="3735">
          <cell r="A3735" t="str">
            <v>I27.1</v>
          </cell>
          <cell r="B3735" t="str">
            <v>Enfermedad cifoscoliótica del corazón</v>
          </cell>
        </row>
        <row r="3736">
          <cell r="A3736" t="str">
            <v>I27.8</v>
          </cell>
          <cell r="B3736" t="str">
            <v>Otras enfermedades cardiopulmonares especificadas</v>
          </cell>
        </row>
        <row r="3737">
          <cell r="A3737" t="str">
            <v>I27.9</v>
          </cell>
          <cell r="B3737" t="str">
            <v>Enfermedad pulmonar del corazón, no especificada</v>
          </cell>
        </row>
        <row r="3738">
          <cell r="A3738" t="str">
            <v>I28</v>
          </cell>
          <cell r="B3738" t="str">
            <v>Otras enfermedades de los vasos pulmonares</v>
          </cell>
        </row>
        <row r="3739">
          <cell r="A3739" t="str">
            <v>I28.0</v>
          </cell>
          <cell r="B3739" t="str">
            <v>Fístula arteriovenosa de los vasos pulmonares</v>
          </cell>
        </row>
        <row r="3740">
          <cell r="A3740" t="str">
            <v>I28.1</v>
          </cell>
          <cell r="B3740" t="str">
            <v>Aneurisma de la arteria pulmonar</v>
          </cell>
        </row>
        <row r="3741">
          <cell r="A3741" t="str">
            <v>I28.8</v>
          </cell>
          <cell r="B3741" t="str">
            <v>Otras enfermedades especificadas de los vasos pulmonares</v>
          </cell>
        </row>
        <row r="3742">
          <cell r="A3742" t="str">
            <v>I28.9</v>
          </cell>
          <cell r="B3742" t="str">
            <v>Enfermedad de los vasos pulmonares, no especificada</v>
          </cell>
        </row>
        <row r="3743">
          <cell r="A3743" t="str">
            <v>I30</v>
          </cell>
          <cell r="B3743" t="str">
            <v>Pericarditis aguda</v>
          </cell>
        </row>
        <row r="3744">
          <cell r="A3744" t="str">
            <v>I30.0</v>
          </cell>
          <cell r="B3744" t="str">
            <v>Pericarditis idiopática aguda inespecífica</v>
          </cell>
        </row>
        <row r="3745">
          <cell r="A3745" t="str">
            <v>I30.1</v>
          </cell>
          <cell r="B3745" t="str">
            <v>Pericarditis infecciosa</v>
          </cell>
        </row>
        <row r="3746">
          <cell r="A3746" t="str">
            <v>I30.8</v>
          </cell>
          <cell r="B3746" t="str">
            <v>Otras formas de pericarditis aguda</v>
          </cell>
        </row>
        <row r="3747">
          <cell r="A3747" t="str">
            <v>I30.9</v>
          </cell>
          <cell r="B3747" t="str">
            <v>Pericarditis aguda, no especificada</v>
          </cell>
        </row>
        <row r="3748">
          <cell r="A3748" t="str">
            <v>I31</v>
          </cell>
          <cell r="B3748" t="str">
            <v>Otras enfermedades del pericardio</v>
          </cell>
        </row>
        <row r="3749">
          <cell r="A3749" t="str">
            <v>I31.0</v>
          </cell>
          <cell r="B3749" t="str">
            <v>Pericarditis crónica adhesiva</v>
          </cell>
        </row>
        <row r="3750">
          <cell r="A3750" t="str">
            <v>I31.1</v>
          </cell>
          <cell r="B3750" t="str">
            <v>Pericarditis constrictiva crónica</v>
          </cell>
        </row>
        <row r="3751">
          <cell r="A3751" t="str">
            <v>I31.2</v>
          </cell>
          <cell r="B3751" t="str">
            <v>Hemopericardio, no clasificado en otra parte</v>
          </cell>
        </row>
        <row r="3752">
          <cell r="A3752" t="str">
            <v>I31.3</v>
          </cell>
          <cell r="B3752" t="str">
            <v>Derrame pericárdico (no inflamatorio)</v>
          </cell>
        </row>
        <row r="3753">
          <cell r="A3753" t="str">
            <v>I31.8</v>
          </cell>
          <cell r="B3753" t="str">
            <v>Otras enfermedades especificadas del pericardio</v>
          </cell>
        </row>
        <row r="3754">
          <cell r="A3754" t="str">
            <v>I31.9</v>
          </cell>
          <cell r="B3754" t="str">
            <v>Enfermedad del pericardio, no especificada</v>
          </cell>
        </row>
        <row r="3755">
          <cell r="A3755" t="str">
            <v>I32*</v>
          </cell>
          <cell r="B3755" t="str">
            <v>Pericarditis en enfermedades clasificadas en otra parte</v>
          </cell>
        </row>
        <row r="3756">
          <cell r="A3756" t="str">
            <v>I32.0*</v>
          </cell>
          <cell r="B3756" t="str">
            <v>Pericarditis en enfermedades bacterianas clasificadas en otra parte</v>
          </cell>
        </row>
        <row r="3757">
          <cell r="A3757" t="str">
            <v>I32.1*</v>
          </cell>
          <cell r="B3757" t="str">
            <v>Pericarditis en otras enfermedades infecciosas y parasitarias clasificadas en otra parte</v>
          </cell>
        </row>
        <row r="3758">
          <cell r="A3758" t="str">
            <v>I32.8*</v>
          </cell>
          <cell r="B3758" t="str">
            <v>Pericarditis en otras enfermedades clasificadas en otra parte</v>
          </cell>
        </row>
        <row r="3759">
          <cell r="A3759" t="str">
            <v>I33</v>
          </cell>
          <cell r="B3759" t="str">
            <v>Endocarditis aguda y subaguda</v>
          </cell>
        </row>
        <row r="3760">
          <cell r="A3760" t="str">
            <v>I33.0</v>
          </cell>
          <cell r="B3760" t="str">
            <v>Endocarditis infecciosa aguda y subaguda</v>
          </cell>
        </row>
        <row r="3761">
          <cell r="A3761" t="str">
            <v>I33.9</v>
          </cell>
          <cell r="B3761" t="str">
            <v>Endocarditis aguda, no especificada</v>
          </cell>
        </row>
        <row r="3762">
          <cell r="A3762" t="str">
            <v>I34</v>
          </cell>
          <cell r="B3762" t="str">
            <v>Trastornos no reumáticos de la válvula mitral</v>
          </cell>
        </row>
        <row r="3763">
          <cell r="A3763" t="str">
            <v>I34.0</v>
          </cell>
          <cell r="B3763" t="str">
            <v>Insuficiencia (de la válvula) mitral</v>
          </cell>
        </row>
        <row r="3764">
          <cell r="A3764" t="str">
            <v>I34.1</v>
          </cell>
          <cell r="B3764" t="str">
            <v>Prolapso (de la válvula) mitral</v>
          </cell>
        </row>
        <row r="3765">
          <cell r="A3765" t="str">
            <v>I34.2</v>
          </cell>
          <cell r="B3765" t="str">
            <v>Estenosis (de la válvula) mitral, no reumática</v>
          </cell>
        </row>
        <row r="3766">
          <cell r="A3766" t="str">
            <v>I34.8</v>
          </cell>
          <cell r="B3766" t="str">
            <v>Otros trastornos no reumáticos de la válvula mitral</v>
          </cell>
        </row>
        <row r="3767">
          <cell r="A3767" t="str">
            <v>I34.9</v>
          </cell>
          <cell r="B3767" t="str">
            <v>Trastorno mitral no reumático, no especificado</v>
          </cell>
        </row>
        <row r="3768">
          <cell r="A3768" t="str">
            <v>I35</v>
          </cell>
          <cell r="B3768" t="str">
            <v>Trastornos no reumáticos de la válvula aórtica</v>
          </cell>
        </row>
        <row r="3769">
          <cell r="A3769" t="str">
            <v>I35.0</v>
          </cell>
          <cell r="B3769" t="str">
            <v>Estenosis (de la válvula) aórtica</v>
          </cell>
        </row>
        <row r="3770">
          <cell r="A3770" t="str">
            <v>I35.1</v>
          </cell>
          <cell r="B3770" t="str">
            <v>Insuficiencia (de la válvula) aórtica</v>
          </cell>
        </row>
        <row r="3771">
          <cell r="A3771" t="str">
            <v>I35.2</v>
          </cell>
          <cell r="B3771" t="str">
            <v>Estenosis (de la válvula) aórtica con insuficiencia</v>
          </cell>
        </row>
        <row r="3772">
          <cell r="A3772" t="str">
            <v>I35.8</v>
          </cell>
          <cell r="B3772" t="str">
            <v>Otros trastornos de la válvula aórtica</v>
          </cell>
        </row>
        <row r="3773">
          <cell r="A3773" t="str">
            <v>I35.9</v>
          </cell>
          <cell r="B3773" t="str">
            <v>Trastorno de la válvula aórtica, no especificado</v>
          </cell>
        </row>
        <row r="3774">
          <cell r="A3774" t="str">
            <v>I36</v>
          </cell>
          <cell r="B3774" t="str">
            <v>Trastornos no reumáticos de la válvula tricúspide</v>
          </cell>
        </row>
        <row r="3775">
          <cell r="A3775" t="str">
            <v>I36.0</v>
          </cell>
          <cell r="B3775" t="str">
            <v>Estenosis no reumática (de la válvula) tricúspide</v>
          </cell>
        </row>
        <row r="3776">
          <cell r="A3776" t="str">
            <v>I36.1</v>
          </cell>
          <cell r="B3776" t="str">
            <v>Insuficiencia no reumática (de la válvula) tricúspide</v>
          </cell>
        </row>
        <row r="3777">
          <cell r="A3777" t="str">
            <v>I36.2</v>
          </cell>
          <cell r="B3777" t="str">
            <v>Estenosis con insuficiencia no reumática (de la válvula) tricúspide</v>
          </cell>
        </row>
        <row r="3778">
          <cell r="A3778" t="str">
            <v>I36.8</v>
          </cell>
          <cell r="B3778" t="str">
            <v>Otros trastornos no reumáticos de la válvula tricúspide</v>
          </cell>
        </row>
        <row r="3779">
          <cell r="A3779" t="str">
            <v>I36.9</v>
          </cell>
          <cell r="B3779" t="str">
            <v>Trastorno no reumático de la válvula tricúspide, no especificado</v>
          </cell>
        </row>
        <row r="3780">
          <cell r="A3780" t="str">
            <v>I37</v>
          </cell>
          <cell r="B3780" t="str">
            <v>Trastornos de la válvula pulmonar</v>
          </cell>
        </row>
        <row r="3781">
          <cell r="A3781" t="str">
            <v>I37.0</v>
          </cell>
          <cell r="B3781" t="str">
            <v>Estenosis de la válvula pulmonar</v>
          </cell>
        </row>
        <row r="3782">
          <cell r="A3782" t="str">
            <v>I37.1</v>
          </cell>
          <cell r="B3782" t="str">
            <v>Insuficiencia de la válvula pulmonar</v>
          </cell>
        </row>
        <row r="3783">
          <cell r="A3783" t="str">
            <v>I37.2</v>
          </cell>
          <cell r="B3783" t="str">
            <v>Estenosis de la válvula pulmonar con insuficiencia</v>
          </cell>
        </row>
        <row r="3784">
          <cell r="A3784" t="str">
            <v>I37.8</v>
          </cell>
          <cell r="B3784" t="str">
            <v>Otros trastornos de la válvula pulmonar</v>
          </cell>
        </row>
        <row r="3785">
          <cell r="A3785" t="str">
            <v>I37.9</v>
          </cell>
          <cell r="B3785" t="str">
            <v>Trastorno de la válvula pulmonar, no especificado</v>
          </cell>
        </row>
        <row r="3786">
          <cell r="A3786" t="str">
            <v>I38.X</v>
          </cell>
          <cell r="B3786" t="str">
            <v>Endocarditis, válvula no especificada</v>
          </cell>
        </row>
        <row r="3787">
          <cell r="A3787" t="str">
            <v>I39*</v>
          </cell>
          <cell r="B3787" t="str">
            <v>Endocarditis y trastornos valvulares en enfermedades clasificadas en otra parte</v>
          </cell>
        </row>
        <row r="3788">
          <cell r="A3788" t="str">
            <v>I39.0*</v>
          </cell>
          <cell r="B3788" t="str">
            <v>Trastornos de la válvula mitral en enfermedades clasificadas en otra parte</v>
          </cell>
        </row>
        <row r="3789">
          <cell r="A3789" t="str">
            <v>I39.1*</v>
          </cell>
          <cell r="B3789" t="str">
            <v>Trastornos de la válvula aórtica en enfermedades clasificadas en otra parte</v>
          </cell>
        </row>
        <row r="3790">
          <cell r="A3790" t="str">
            <v>I39.2*</v>
          </cell>
          <cell r="B3790" t="str">
            <v>Trastornos de la válvula tricúspide en enfermedades clasificadas en otra parte</v>
          </cell>
        </row>
        <row r="3791">
          <cell r="A3791" t="str">
            <v>I39.3*</v>
          </cell>
          <cell r="B3791" t="str">
            <v>Trastornos de la válvula pulmonar en enfermedades clasificadas en otra parte</v>
          </cell>
        </row>
        <row r="3792">
          <cell r="A3792" t="str">
            <v>I39.4*</v>
          </cell>
          <cell r="B3792" t="str">
            <v>Trastornos valvulares múltiples en enfermedades clasificadas en otra parte</v>
          </cell>
        </row>
        <row r="3793">
          <cell r="A3793" t="str">
            <v>I39.8*</v>
          </cell>
          <cell r="B3793" t="str">
            <v>Endocarditis, válvula no especificada, en enfermedades clasificadas en otra parte</v>
          </cell>
        </row>
        <row r="3794">
          <cell r="A3794" t="str">
            <v>I40</v>
          </cell>
          <cell r="B3794" t="str">
            <v>Miocarditis aguda</v>
          </cell>
        </row>
        <row r="3795">
          <cell r="A3795" t="str">
            <v>I40.0</v>
          </cell>
          <cell r="B3795" t="str">
            <v>Miocarditis infecciosa</v>
          </cell>
        </row>
        <row r="3796">
          <cell r="A3796" t="str">
            <v>I40.1</v>
          </cell>
          <cell r="B3796" t="str">
            <v>Miocarditis aislada</v>
          </cell>
        </row>
        <row r="3797">
          <cell r="A3797" t="str">
            <v>I40.8</v>
          </cell>
          <cell r="B3797" t="str">
            <v>Otras miocarditis agudas</v>
          </cell>
        </row>
        <row r="3798">
          <cell r="A3798" t="str">
            <v>I40.9</v>
          </cell>
          <cell r="B3798" t="str">
            <v>Miocarditis aguda, no especificada</v>
          </cell>
        </row>
        <row r="3799">
          <cell r="A3799" t="str">
            <v>I41*</v>
          </cell>
          <cell r="B3799" t="str">
            <v>Miocarditis en enfermedades clasificadas en otra parte</v>
          </cell>
        </row>
        <row r="3800">
          <cell r="A3800" t="str">
            <v>I41.0*</v>
          </cell>
          <cell r="B3800" t="str">
            <v>Miocarditis en enfermedades bacterianas clasificadas en otra parte</v>
          </cell>
        </row>
        <row r="3801">
          <cell r="A3801" t="str">
            <v>I41.1*</v>
          </cell>
          <cell r="B3801" t="str">
            <v>Miocarditis en enfermedades virales clasificadas en otra parte</v>
          </cell>
        </row>
        <row r="3802">
          <cell r="A3802" t="str">
            <v>I41.2*</v>
          </cell>
          <cell r="B3802" t="str">
            <v>Miocarditis en otras enfermedades infecciosas y parasitarias clasificadas en otra parte</v>
          </cell>
        </row>
        <row r="3803">
          <cell r="A3803" t="str">
            <v>I41.8*</v>
          </cell>
          <cell r="B3803" t="str">
            <v>Miocarditis en otras enfermedades clasificadas en otra parte</v>
          </cell>
        </row>
        <row r="3804">
          <cell r="A3804" t="str">
            <v>I42</v>
          </cell>
          <cell r="B3804" t="str">
            <v>Cardiomiopatía</v>
          </cell>
        </row>
        <row r="3805">
          <cell r="A3805" t="str">
            <v>I42.0</v>
          </cell>
          <cell r="B3805" t="str">
            <v>Cardiomiopatía dilatada</v>
          </cell>
        </row>
        <row r="3806">
          <cell r="A3806" t="str">
            <v>I42.1</v>
          </cell>
          <cell r="B3806" t="str">
            <v>Cardiomiopatía hipertrófica obstructiva</v>
          </cell>
        </row>
        <row r="3807">
          <cell r="A3807" t="str">
            <v>I42.2</v>
          </cell>
          <cell r="B3807" t="str">
            <v>Otras cardiomiopatías hipertróficas</v>
          </cell>
        </row>
        <row r="3808">
          <cell r="A3808" t="str">
            <v>I42.3</v>
          </cell>
          <cell r="B3808" t="str">
            <v>Enfermedad endomiocárdica (eosinofílica)</v>
          </cell>
        </row>
        <row r="3809">
          <cell r="A3809" t="str">
            <v>I42.4</v>
          </cell>
          <cell r="B3809" t="str">
            <v>Fibroelastosis endocárdica</v>
          </cell>
        </row>
        <row r="3810">
          <cell r="A3810" t="str">
            <v>I42.5</v>
          </cell>
          <cell r="B3810" t="str">
            <v>Otras cardiomiopatías restrictivas</v>
          </cell>
        </row>
        <row r="3811">
          <cell r="A3811" t="str">
            <v>I42.6</v>
          </cell>
          <cell r="B3811" t="str">
            <v>Cardiomiopatía alcohólica</v>
          </cell>
        </row>
        <row r="3812">
          <cell r="A3812" t="str">
            <v>I42.7</v>
          </cell>
          <cell r="B3812" t="str">
            <v>Cardiomiopatía debida a drogas y otros agentes externos</v>
          </cell>
        </row>
        <row r="3813">
          <cell r="A3813" t="str">
            <v>I42.8</v>
          </cell>
          <cell r="B3813" t="str">
            <v>Otras cardiomiopatías</v>
          </cell>
        </row>
        <row r="3814">
          <cell r="A3814" t="str">
            <v>I42.9</v>
          </cell>
          <cell r="B3814" t="str">
            <v>Cardiomiopatía, no especificada</v>
          </cell>
        </row>
        <row r="3815">
          <cell r="A3815" t="str">
            <v>I43*</v>
          </cell>
          <cell r="B3815" t="str">
            <v>Cardiomiopatía en enfermedades clasificadas en otra parte</v>
          </cell>
        </row>
        <row r="3816">
          <cell r="A3816" t="str">
            <v>I43.0*</v>
          </cell>
          <cell r="B3816" t="str">
            <v>Cardiomiopatía en enfermedades infecciosas y parasitarias clasificadas en otra parte</v>
          </cell>
        </row>
        <row r="3817">
          <cell r="A3817" t="str">
            <v>I43.1*</v>
          </cell>
          <cell r="B3817" t="str">
            <v>Cardiomiopatía en enfermedades metabólicas</v>
          </cell>
        </row>
        <row r="3818">
          <cell r="A3818" t="str">
            <v>I43.2*</v>
          </cell>
          <cell r="B3818" t="str">
            <v>Cardiomiopatía en enfermedades nutricionales</v>
          </cell>
        </row>
        <row r="3819">
          <cell r="A3819" t="str">
            <v>I43.8*</v>
          </cell>
          <cell r="B3819" t="str">
            <v>Cardiomiopatía en otras enfermedades clasificadas en otra parte</v>
          </cell>
        </row>
        <row r="3820">
          <cell r="A3820" t="str">
            <v>I44</v>
          </cell>
          <cell r="B3820" t="str">
            <v>Bloqueo auriculoventricular y de rama izquierda del haz</v>
          </cell>
        </row>
        <row r="3821">
          <cell r="A3821" t="str">
            <v>I44.0</v>
          </cell>
          <cell r="B3821" t="str">
            <v>Bloqueo auriculoventricular de primer grado</v>
          </cell>
        </row>
        <row r="3822">
          <cell r="A3822" t="str">
            <v>I44.1</v>
          </cell>
          <cell r="B3822" t="str">
            <v>Bloqueo auriculoventricular de segundo grado</v>
          </cell>
        </row>
        <row r="3823">
          <cell r="A3823" t="str">
            <v>I44.2</v>
          </cell>
          <cell r="B3823" t="str">
            <v>Bloqueo auriculoventricular completo</v>
          </cell>
        </row>
        <row r="3824">
          <cell r="A3824" t="str">
            <v>I44.3</v>
          </cell>
          <cell r="B3824" t="str">
            <v>Otros tipos de bloqueo auriculoventricular y los no especificados</v>
          </cell>
        </row>
        <row r="3825">
          <cell r="A3825" t="str">
            <v>I44.4</v>
          </cell>
          <cell r="B3825" t="str">
            <v>Bloqueo fascicular anterior izquierdo</v>
          </cell>
        </row>
        <row r="3826">
          <cell r="A3826" t="str">
            <v>I44.5</v>
          </cell>
          <cell r="B3826" t="str">
            <v>Bloqueo fascicular posterior izquierdo</v>
          </cell>
        </row>
        <row r="3827">
          <cell r="A3827" t="str">
            <v>I44.6</v>
          </cell>
          <cell r="B3827" t="str">
            <v>Otros tipos de bloqueo fascicular y los no especificados</v>
          </cell>
        </row>
        <row r="3828">
          <cell r="A3828" t="str">
            <v>I44.7</v>
          </cell>
          <cell r="B3828" t="str">
            <v>Bloqueo de rama izquierda del haz, sin otra especificación</v>
          </cell>
        </row>
        <row r="3829">
          <cell r="A3829" t="str">
            <v>I45</v>
          </cell>
          <cell r="B3829" t="str">
            <v>Otros trastornos de la conducción</v>
          </cell>
        </row>
        <row r="3830">
          <cell r="A3830" t="str">
            <v>I45.0</v>
          </cell>
          <cell r="B3830" t="str">
            <v>Bloqueo fascicular derecho</v>
          </cell>
        </row>
        <row r="3831">
          <cell r="A3831" t="str">
            <v>I45.1</v>
          </cell>
          <cell r="B3831" t="str">
            <v>Otros tipos de bloqueo de rama derecha del haz y los no especificados</v>
          </cell>
        </row>
        <row r="3832">
          <cell r="A3832" t="str">
            <v>I45.2</v>
          </cell>
          <cell r="B3832" t="str">
            <v>Bloqueo bifascicular</v>
          </cell>
        </row>
        <row r="3833">
          <cell r="A3833" t="str">
            <v>I45.3</v>
          </cell>
          <cell r="B3833" t="str">
            <v>Bloqueo trifascicular</v>
          </cell>
        </row>
        <row r="3834">
          <cell r="A3834" t="str">
            <v>I45.4</v>
          </cell>
          <cell r="B3834" t="str">
            <v>Bloqueo intraventricular no especificado</v>
          </cell>
        </row>
        <row r="3835">
          <cell r="A3835" t="str">
            <v>I45.5</v>
          </cell>
          <cell r="B3835" t="str">
            <v>Otros tipos especificados de bloqueo del corazón</v>
          </cell>
        </row>
        <row r="3836">
          <cell r="A3836" t="str">
            <v>I45.6</v>
          </cell>
          <cell r="B3836" t="str">
            <v>Síndrome de preexcitación</v>
          </cell>
        </row>
        <row r="3837">
          <cell r="A3837" t="str">
            <v>I45.8</v>
          </cell>
          <cell r="B3837" t="str">
            <v>Otros trastornos especificados de la conducción</v>
          </cell>
        </row>
        <row r="3838">
          <cell r="A3838" t="str">
            <v>I45.9</v>
          </cell>
          <cell r="B3838" t="str">
            <v>Trastorno de la conducción, no especificado</v>
          </cell>
        </row>
        <row r="3839">
          <cell r="A3839" t="str">
            <v>I46</v>
          </cell>
          <cell r="B3839" t="str">
            <v>Paro cardíaco</v>
          </cell>
        </row>
        <row r="3840">
          <cell r="A3840" t="str">
            <v>I46.0</v>
          </cell>
          <cell r="B3840" t="str">
            <v>Paro cardíaco con resucitación exitosa</v>
          </cell>
        </row>
        <row r="3841">
          <cell r="A3841" t="str">
            <v>I46.1</v>
          </cell>
          <cell r="B3841" t="str">
            <v>Muerte cardíaca súbita, así descrita</v>
          </cell>
        </row>
        <row r="3842">
          <cell r="A3842" t="str">
            <v>I46.9</v>
          </cell>
          <cell r="B3842" t="str">
            <v>Paro cardíaco, no especificado</v>
          </cell>
        </row>
        <row r="3843">
          <cell r="A3843" t="str">
            <v>I47</v>
          </cell>
          <cell r="B3843" t="str">
            <v>Taquicardia paroxística</v>
          </cell>
        </row>
        <row r="3844">
          <cell r="A3844" t="str">
            <v>I47.0</v>
          </cell>
          <cell r="B3844" t="str">
            <v>Arritmia por reentrada ventricular</v>
          </cell>
        </row>
        <row r="3845">
          <cell r="A3845" t="str">
            <v>I47.1</v>
          </cell>
          <cell r="B3845" t="str">
            <v>Taquicardia supraventricular</v>
          </cell>
        </row>
        <row r="3846">
          <cell r="A3846" t="str">
            <v>I47.2</v>
          </cell>
          <cell r="B3846" t="str">
            <v>Taquicardia ventricular</v>
          </cell>
        </row>
        <row r="3847">
          <cell r="A3847" t="str">
            <v>I47.9</v>
          </cell>
          <cell r="B3847" t="str">
            <v>Taquicardia paroxística, no especificada</v>
          </cell>
        </row>
        <row r="3848">
          <cell r="A3848" t="str">
            <v>I48.X</v>
          </cell>
          <cell r="B3848" t="str">
            <v>Fibrilación y aleteo auricular</v>
          </cell>
        </row>
        <row r="3849">
          <cell r="A3849" t="str">
            <v>I49</v>
          </cell>
          <cell r="B3849" t="str">
            <v>Otras arritmias cardíacas</v>
          </cell>
        </row>
        <row r="3850">
          <cell r="A3850" t="str">
            <v>I49.0</v>
          </cell>
          <cell r="B3850" t="str">
            <v>Fibrilación y aleteo ventricular</v>
          </cell>
        </row>
        <row r="3851">
          <cell r="A3851" t="str">
            <v>I49.1</v>
          </cell>
          <cell r="B3851" t="str">
            <v>Despolarización auricular prematura</v>
          </cell>
        </row>
        <row r="3852">
          <cell r="A3852" t="str">
            <v>I49.2</v>
          </cell>
          <cell r="B3852" t="str">
            <v>Despolarización prematura nodal</v>
          </cell>
        </row>
        <row r="3853">
          <cell r="A3853" t="str">
            <v>I49.3</v>
          </cell>
          <cell r="B3853" t="str">
            <v>Despolarización ventricular prematura</v>
          </cell>
        </row>
        <row r="3854">
          <cell r="A3854" t="str">
            <v>I49.4</v>
          </cell>
          <cell r="B3854" t="str">
            <v>Otros tipos de despolarización prematura y los no especificados</v>
          </cell>
        </row>
        <row r="3855">
          <cell r="A3855" t="str">
            <v>I49.5</v>
          </cell>
          <cell r="B3855" t="str">
            <v>Síndrome del seno enfermo</v>
          </cell>
        </row>
        <row r="3856">
          <cell r="A3856" t="str">
            <v>I49.8</v>
          </cell>
          <cell r="B3856" t="str">
            <v>Otras arritmias cardíacas especificadas</v>
          </cell>
        </row>
        <row r="3857">
          <cell r="A3857" t="str">
            <v>I49.9</v>
          </cell>
          <cell r="B3857" t="str">
            <v>Arritmia cardíaca, no especificada</v>
          </cell>
        </row>
        <row r="3858">
          <cell r="A3858" t="str">
            <v>I50</v>
          </cell>
          <cell r="B3858" t="str">
            <v>Insuficiencia cardíaca</v>
          </cell>
        </row>
        <row r="3859">
          <cell r="A3859" t="str">
            <v>I50.0</v>
          </cell>
          <cell r="B3859" t="str">
            <v>Insuficiencia cardíaca congestiva</v>
          </cell>
        </row>
        <row r="3860">
          <cell r="A3860" t="str">
            <v>I50.1</v>
          </cell>
          <cell r="B3860" t="str">
            <v>Insuficiencia ventricular izquierda</v>
          </cell>
        </row>
        <row r="3861">
          <cell r="A3861" t="str">
            <v>I50.9</v>
          </cell>
          <cell r="B3861" t="str">
            <v>Insuficiencia cardíaca, no especificada</v>
          </cell>
        </row>
        <row r="3862">
          <cell r="A3862" t="str">
            <v>I51</v>
          </cell>
          <cell r="B3862" t="str">
            <v>Complicaciones y descripciones mal definidas de enfermedad cardíaca</v>
          </cell>
        </row>
        <row r="3863">
          <cell r="A3863" t="str">
            <v>I51.0</v>
          </cell>
          <cell r="B3863" t="str">
            <v>Defecto del tabique cardíaco, adquirido</v>
          </cell>
        </row>
        <row r="3864">
          <cell r="A3864" t="str">
            <v>I51.1</v>
          </cell>
          <cell r="B3864" t="str">
            <v>Ruptura de cuerda tendinosa, no clasificada en otra parte</v>
          </cell>
        </row>
        <row r="3865">
          <cell r="A3865" t="str">
            <v>I51.2</v>
          </cell>
          <cell r="B3865" t="str">
            <v>Ruptura de músculo papilar, no clasificada en otra parte</v>
          </cell>
        </row>
        <row r="3866">
          <cell r="A3866" t="str">
            <v>I51.3</v>
          </cell>
          <cell r="B3866" t="str">
            <v>Trombosis intracardíaca, no clasificada en otra parte</v>
          </cell>
        </row>
        <row r="3867">
          <cell r="A3867" t="str">
            <v>I51.4</v>
          </cell>
          <cell r="B3867" t="str">
            <v>Miocarditis, no especificada</v>
          </cell>
        </row>
        <row r="3868">
          <cell r="A3868" t="str">
            <v>I51.5</v>
          </cell>
          <cell r="B3868" t="str">
            <v>Degeneración miocárdica</v>
          </cell>
        </row>
        <row r="3869">
          <cell r="A3869" t="str">
            <v>I51.6</v>
          </cell>
          <cell r="B3869" t="str">
            <v>Enfermedad cardiovascular, no especificada</v>
          </cell>
        </row>
        <row r="3870">
          <cell r="A3870" t="str">
            <v>I51.7</v>
          </cell>
          <cell r="B3870" t="str">
            <v>Cardiomegalia</v>
          </cell>
        </row>
        <row r="3871">
          <cell r="A3871" t="str">
            <v>I51.8</v>
          </cell>
          <cell r="B3871" t="str">
            <v>Otras enfermedades cardíacas mal definidas</v>
          </cell>
        </row>
        <row r="3872">
          <cell r="A3872" t="str">
            <v>I51.9</v>
          </cell>
          <cell r="B3872" t="str">
            <v>Enfermedad cardíaca, no especificada</v>
          </cell>
        </row>
        <row r="3873">
          <cell r="A3873" t="str">
            <v>I52*</v>
          </cell>
          <cell r="B3873" t="str">
            <v>Otros trastornos cardíacos en enfermedades clasificadas en otra parte</v>
          </cell>
        </row>
        <row r="3874">
          <cell r="A3874" t="str">
            <v>I52.0*</v>
          </cell>
          <cell r="B3874" t="str">
            <v>Otros trastornos cardíacos en enfermedades bacterianas clasificadas en otra parte</v>
          </cell>
        </row>
        <row r="3875">
          <cell r="A3875" t="str">
            <v>I52.1*</v>
          </cell>
          <cell r="B3875" t="str">
            <v>Otros trastornos cardíacos en otras enfermedades infecciosas y parasitarias clasificadas en otra parte</v>
          </cell>
        </row>
        <row r="3876">
          <cell r="A3876" t="str">
            <v>I52.8*</v>
          </cell>
          <cell r="B3876" t="str">
            <v>Otros trastornos cardíacos en otras enfermedades clasificadas en otra parte</v>
          </cell>
        </row>
        <row r="3877">
          <cell r="A3877" t="str">
            <v>I60</v>
          </cell>
          <cell r="B3877" t="str">
            <v>Hemorragia subaracnoidea</v>
          </cell>
        </row>
        <row r="3878">
          <cell r="A3878" t="str">
            <v>I60.0</v>
          </cell>
          <cell r="B3878" t="str">
            <v>Hemorragia subaracnoidea de sifón y bifurcación carotídea</v>
          </cell>
        </row>
        <row r="3879">
          <cell r="A3879" t="str">
            <v>I60.1</v>
          </cell>
          <cell r="B3879" t="str">
            <v>Hemorragia subaracnoidea de arteria cerebral media</v>
          </cell>
        </row>
        <row r="3880">
          <cell r="A3880" t="str">
            <v>I60.2</v>
          </cell>
          <cell r="B3880" t="str">
            <v>Hemorragia subaracnoidea de arteria comunicante anterior</v>
          </cell>
        </row>
        <row r="3881">
          <cell r="A3881" t="str">
            <v>I60.3</v>
          </cell>
          <cell r="B3881" t="str">
            <v>Hemorragia subaracnoidea de arteria comunicante posterior</v>
          </cell>
        </row>
        <row r="3882">
          <cell r="A3882" t="str">
            <v>I60.4</v>
          </cell>
          <cell r="B3882" t="str">
            <v>Hemorragia subaracnoidea de arteria basilar</v>
          </cell>
        </row>
        <row r="3883">
          <cell r="A3883" t="str">
            <v>I60.5</v>
          </cell>
          <cell r="B3883" t="str">
            <v>Hemorragia subaracnoidea de arteria vertebral</v>
          </cell>
        </row>
        <row r="3884">
          <cell r="A3884" t="str">
            <v>I60.6</v>
          </cell>
          <cell r="B3884" t="str">
            <v>Hemorragia subaracnoidea de otras arterias intracraneales</v>
          </cell>
        </row>
        <row r="3885">
          <cell r="A3885" t="str">
            <v>I60.7</v>
          </cell>
          <cell r="B3885" t="str">
            <v>Hemorragia subaracnoidea de arteria intracraneal no especificada</v>
          </cell>
        </row>
        <row r="3886">
          <cell r="A3886" t="str">
            <v>I60.8</v>
          </cell>
          <cell r="B3886" t="str">
            <v>Otras hemorragias subaracnoideas</v>
          </cell>
        </row>
        <row r="3887">
          <cell r="A3887" t="str">
            <v>I60.9</v>
          </cell>
          <cell r="B3887" t="str">
            <v>Hemorragia subaracnoidea, no especificada</v>
          </cell>
        </row>
        <row r="3888">
          <cell r="A3888" t="str">
            <v>I61</v>
          </cell>
          <cell r="B3888" t="str">
            <v>Hemorragia intraencefálica</v>
          </cell>
        </row>
        <row r="3889">
          <cell r="A3889" t="str">
            <v>I61.0</v>
          </cell>
          <cell r="B3889" t="str">
            <v>Hemorragia intracerebral en hemisferio, subcortical</v>
          </cell>
        </row>
        <row r="3890">
          <cell r="A3890" t="str">
            <v>I61.1</v>
          </cell>
          <cell r="B3890" t="str">
            <v>Hemorragia intracerebral en hemisferio, cortical</v>
          </cell>
        </row>
        <row r="3891">
          <cell r="A3891" t="str">
            <v>I61.2</v>
          </cell>
          <cell r="B3891" t="str">
            <v>Hemorragia intracerebral en hemisferio, no especificada</v>
          </cell>
        </row>
        <row r="3892">
          <cell r="A3892" t="str">
            <v>I61.3</v>
          </cell>
          <cell r="B3892" t="str">
            <v>Hemorragia intraencefálica en tallo cerebral</v>
          </cell>
        </row>
        <row r="3893">
          <cell r="A3893" t="str">
            <v>I61.4</v>
          </cell>
          <cell r="B3893" t="str">
            <v>Hemorragia intraencefálica en cerebelo</v>
          </cell>
        </row>
        <row r="3894">
          <cell r="A3894" t="str">
            <v>I61.5</v>
          </cell>
          <cell r="B3894" t="str">
            <v>Hemorragia intraencefálica, intraventricular</v>
          </cell>
        </row>
        <row r="3895">
          <cell r="A3895" t="str">
            <v>I61.6</v>
          </cell>
          <cell r="B3895" t="str">
            <v>Hemorragia intraencefálica de localizaciones múltiples</v>
          </cell>
        </row>
        <row r="3896">
          <cell r="A3896" t="str">
            <v>I61.8</v>
          </cell>
          <cell r="B3896" t="str">
            <v>Otras hemorragias intraencefálicas</v>
          </cell>
        </row>
        <row r="3897">
          <cell r="A3897" t="str">
            <v>I61.9</v>
          </cell>
          <cell r="B3897" t="str">
            <v>Hemorragia intraencefálica, no especificada</v>
          </cell>
        </row>
        <row r="3898">
          <cell r="A3898" t="str">
            <v>I62</v>
          </cell>
          <cell r="B3898" t="str">
            <v>Otras hemorragias intracraneales no traumáticas</v>
          </cell>
        </row>
        <row r="3899">
          <cell r="A3899" t="str">
            <v>I62.0</v>
          </cell>
          <cell r="B3899" t="str">
            <v>Hemorragia subdural (aguda) (no traumática)</v>
          </cell>
        </row>
        <row r="3900">
          <cell r="A3900" t="str">
            <v>I62.1</v>
          </cell>
          <cell r="B3900" t="str">
            <v>Hemorragia extradural no traumática</v>
          </cell>
        </row>
        <row r="3901">
          <cell r="A3901" t="str">
            <v>I62.9</v>
          </cell>
          <cell r="B3901" t="str">
            <v>Hemorragia intracraneal (no traumática), no especificada</v>
          </cell>
        </row>
        <row r="3902">
          <cell r="A3902" t="str">
            <v>I63</v>
          </cell>
          <cell r="B3902" t="str">
            <v>Infarto cerebral</v>
          </cell>
        </row>
        <row r="3903">
          <cell r="A3903" t="str">
            <v>I63.0</v>
          </cell>
          <cell r="B3903" t="str">
            <v>Infarto cerebral debido a trombosis de arterias precerebrales</v>
          </cell>
        </row>
        <row r="3904">
          <cell r="A3904" t="str">
            <v>I63.1</v>
          </cell>
          <cell r="B3904" t="str">
            <v>Infarto cerebral debido a embolia de arterias precerebrales</v>
          </cell>
        </row>
        <row r="3905">
          <cell r="A3905" t="str">
            <v>I63.2</v>
          </cell>
          <cell r="B3905" t="str">
            <v>Infarto cerebral debido a oclusión o estenosis no especificada de arterias precerebrales</v>
          </cell>
        </row>
        <row r="3906">
          <cell r="A3906" t="str">
            <v>I63.3</v>
          </cell>
          <cell r="B3906" t="str">
            <v>Infarto cerebral debido a trombosis de arterias cerebrales</v>
          </cell>
        </row>
        <row r="3907">
          <cell r="A3907" t="str">
            <v>I63.4</v>
          </cell>
          <cell r="B3907" t="str">
            <v>Infarto cerebral debido a embolia de arterias cerebrales</v>
          </cell>
        </row>
        <row r="3908">
          <cell r="A3908" t="str">
            <v>I63.5</v>
          </cell>
          <cell r="B3908" t="str">
            <v>Infarto cerebral debido a oclusión o estenosis no especificada de arterias cerebrales</v>
          </cell>
        </row>
        <row r="3909">
          <cell r="A3909" t="str">
            <v>I63.6</v>
          </cell>
          <cell r="B3909" t="str">
            <v>Infarto cerebral debido a trombosis de venas cerebrales, no piógeno</v>
          </cell>
        </row>
        <row r="3910">
          <cell r="A3910" t="str">
            <v>I63.8</v>
          </cell>
          <cell r="B3910" t="str">
            <v>Otros infartos cerebrales</v>
          </cell>
        </row>
        <row r="3911">
          <cell r="A3911" t="str">
            <v>I63.9</v>
          </cell>
          <cell r="B3911" t="str">
            <v>Infarto cerebral, no especificado</v>
          </cell>
        </row>
        <row r="3912">
          <cell r="A3912" t="str">
            <v>I64.X</v>
          </cell>
          <cell r="B3912" t="str">
            <v>Accidente vascular encefálico agudo, no especificado como hemorrágico o  isquémico</v>
          </cell>
        </row>
        <row r="3913">
          <cell r="A3913" t="str">
            <v>I65</v>
          </cell>
          <cell r="B3913" t="str">
            <v>Oclusión y estenosis de las arterias precerebrales sin ocasionar infarto cerebral</v>
          </cell>
        </row>
        <row r="3914">
          <cell r="A3914" t="str">
            <v>I65.0</v>
          </cell>
          <cell r="B3914" t="str">
            <v>Oclusión y estenosis de arteria vertebral</v>
          </cell>
        </row>
        <row r="3915">
          <cell r="A3915" t="str">
            <v>I65.1</v>
          </cell>
          <cell r="B3915" t="str">
            <v>Oclusión y estenosis de arteria basilar</v>
          </cell>
        </row>
        <row r="3916">
          <cell r="A3916" t="str">
            <v>I65.2</v>
          </cell>
          <cell r="B3916" t="str">
            <v>Oclusión y estenosis de arteria carótida</v>
          </cell>
        </row>
        <row r="3917">
          <cell r="A3917" t="str">
            <v>I65.3</v>
          </cell>
          <cell r="B3917" t="str">
            <v>Oclusión y estenosis múltiple bilateral de arterias precerebrales</v>
          </cell>
        </row>
        <row r="3918">
          <cell r="A3918" t="str">
            <v>I65.8</v>
          </cell>
          <cell r="B3918" t="str">
            <v>Oclusión y estenosis de otras arterias precerebrales</v>
          </cell>
        </row>
        <row r="3919">
          <cell r="A3919" t="str">
            <v>I65.9</v>
          </cell>
          <cell r="B3919" t="str">
            <v>Oclusión y estenosis de arteria precerebral no especificada</v>
          </cell>
        </row>
        <row r="3920">
          <cell r="A3920" t="str">
            <v>I66</v>
          </cell>
          <cell r="B3920" t="str">
            <v>Oclusión y estenosis de las arterias cerebrales sin ocasionar infarto cerebral</v>
          </cell>
        </row>
        <row r="3921">
          <cell r="A3921" t="str">
            <v>I66.0</v>
          </cell>
          <cell r="B3921" t="str">
            <v>Oclusión y estenosis de la arteria cerebral media</v>
          </cell>
        </row>
        <row r="3922">
          <cell r="A3922" t="str">
            <v>I66.1</v>
          </cell>
          <cell r="B3922" t="str">
            <v>Oclusión y estenosis de la arteria cerebral anterior</v>
          </cell>
        </row>
        <row r="3923">
          <cell r="A3923" t="str">
            <v>I66.2</v>
          </cell>
          <cell r="B3923" t="str">
            <v>Oclusión y estenosis de la arteria cerebral posterior</v>
          </cell>
        </row>
        <row r="3924">
          <cell r="A3924" t="str">
            <v>I66.3</v>
          </cell>
          <cell r="B3924" t="str">
            <v>Oclusión y estenosis de arterias cerebelosas</v>
          </cell>
        </row>
        <row r="3925">
          <cell r="A3925" t="str">
            <v>I66.4</v>
          </cell>
          <cell r="B3925" t="str">
            <v>Oclusión y estenosis múltiple bilateral de arterias cerebrales</v>
          </cell>
        </row>
        <row r="3926">
          <cell r="A3926" t="str">
            <v>I66.8</v>
          </cell>
          <cell r="B3926" t="str">
            <v>Oclusión y estenosis de otras arterias cerebrales</v>
          </cell>
        </row>
        <row r="3927">
          <cell r="A3927" t="str">
            <v>I66.9</v>
          </cell>
          <cell r="B3927" t="str">
            <v>Oclusión y estenosis de arteria cerebral no especificada</v>
          </cell>
        </row>
        <row r="3928">
          <cell r="A3928" t="str">
            <v>I67</v>
          </cell>
          <cell r="B3928" t="str">
            <v>Otras enfermedades cerebrovasculares</v>
          </cell>
        </row>
        <row r="3929">
          <cell r="A3929" t="str">
            <v>I67.0</v>
          </cell>
          <cell r="B3929" t="str">
            <v>Disección de arterias cerebrales, sin ruptura</v>
          </cell>
        </row>
        <row r="3930">
          <cell r="A3930" t="str">
            <v>I67.1</v>
          </cell>
          <cell r="B3930" t="str">
            <v>Aneurisma cerebral, sin ruptura</v>
          </cell>
        </row>
        <row r="3931">
          <cell r="A3931" t="str">
            <v>I67.2</v>
          </cell>
          <cell r="B3931" t="str">
            <v>Aterosclerosis cerebral</v>
          </cell>
        </row>
        <row r="3932">
          <cell r="A3932" t="str">
            <v>I67.3</v>
          </cell>
          <cell r="B3932" t="str">
            <v>Leucoencefalopatía vascular progresiva</v>
          </cell>
        </row>
        <row r="3933">
          <cell r="A3933" t="str">
            <v>I67.4</v>
          </cell>
          <cell r="B3933" t="str">
            <v>Encefalopatía hipertensiva</v>
          </cell>
        </row>
        <row r="3934">
          <cell r="A3934" t="str">
            <v>I67.5</v>
          </cell>
          <cell r="B3934" t="str">
            <v>Enfermedad de Moyamoya</v>
          </cell>
        </row>
        <row r="3935">
          <cell r="A3935" t="str">
            <v>I67.6</v>
          </cell>
          <cell r="B3935" t="str">
            <v>Trombosis apiógena del sistema venoso intracraneal</v>
          </cell>
        </row>
        <row r="3936">
          <cell r="A3936" t="str">
            <v>I67.7</v>
          </cell>
          <cell r="B3936" t="str">
            <v>Arteritis cerebral, no clasificada en otra parte</v>
          </cell>
        </row>
        <row r="3937">
          <cell r="A3937" t="str">
            <v>I67.8</v>
          </cell>
          <cell r="B3937" t="str">
            <v>Otras enfermedades cerebrovasculares especificadas</v>
          </cell>
        </row>
        <row r="3938">
          <cell r="A3938" t="str">
            <v>I67.9</v>
          </cell>
          <cell r="B3938" t="str">
            <v>Enfermedad cerebrovascular, no especificada</v>
          </cell>
        </row>
        <row r="3939">
          <cell r="A3939" t="str">
            <v>I68*</v>
          </cell>
          <cell r="B3939" t="str">
            <v>Trastornos cerebrovasculares en enfermedades clasificadas en otra parte</v>
          </cell>
        </row>
        <row r="3940">
          <cell r="A3940" t="str">
            <v>I68.0*</v>
          </cell>
          <cell r="B3940" t="str">
            <v>Angiopatía cerebral amiloide (E85.-+)</v>
          </cell>
        </row>
        <row r="3941">
          <cell r="A3941" t="str">
            <v>I68.1*</v>
          </cell>
          <cell r="B3941" t="str">
            <v>Arteritis cerebral en enfermedades infecciosas y parasitarias clasificadas en otra parte</v>
          </cell>
        </row>
        <row r="3942">
          <cell r="A3942" t="str">
            <v>I68.2*</v>
          </cell>
          <cell r="B3942" t="str">
            <v>Arteritis cerebral en otras enfermedades clasificadas en otra parte</v>
          </cell>
        </row>
        <row r="3943">
          <cell r="A3943" t="str">
            <v>I68.8*</v>
          </cell>
          <cell r="B3943" t="str">
            <v>Otros trastornos cerebrovasculares en enfermedades clasificadas en otra parte</v>
          </cell>
        </row>
        <row r="3944">
          <cell r="A3944" t="str">
            <v>I69</v>
          </cell>
          <cell r="B3944" t="str">
            <v>Secuelas de enfermedad cerebrovascular</v>
          </cell>
        </row>
        <row r="3945">
          <cell r="A3945" t="str">
            <v>I69.0</v>
          </cell>
          <cell r="B3945" t="str">
            <v>Secuelas de hemorragia subaracnoidea</v>
          </cell>
        </row>
        <row r="3946">
          <cell r="A3946" t="str">
            <v>I69.1</v>
          </cell>
          <cell r="B3946" t="str">
            <v>Secuelas de hemorragia intraencefálica</v>
          </cell>
        </row>
        <row r="3947">
          <cell r="A3947" t="str">
            <v>I69.2</v>
          </cell>
          <cell r="B3947" t="str">
            <v>Secuelas de otras hemorragias intracraneales no traumáticas</v>
          </cell>
        </row>
        <row r="3948">
          <cell r="A3948" t="str">
            <v>I69.3</v>
          </cell>
          <cell r="B3948" t="str">
            <v>Secuelas de infarto cerebral</v>
          </cell>
        </row>
        <row r="3949">
          <cell r="A3949" t="str">
            <v>I69.4</v>
          </cell>
          <cell r="B3949" t="str">
            <v>Secuelas de enfermedad cerebrovascular, no especificada como hemorrágica u oclusiva</v>
          </cell>
        </row>
        <row r="3950">
          <cell r="A3950" t="str">
            <v>I69.8</v>
          </cell>
          <cell r="B3950" t="str">
            <v>Secuelas de otras enfermedades cerebrovasculares y de las no especificadas</v>
          </cell>
        </row>
        <row r="3951">
          <cell r="A3951" t="str">
            <v>I70</v>
          </cell>
          <cell r="B3951" t="str">
            <v>Aterosclerosis</v>
          </cell>
        </row>
        <row r="3952">
          <cell r="A3952" t="str">
            <v>I70.0</v>
          </cell>
          <cell r="B3952" t="str">
            <v>Aterosclerosis de la aorta</v>
          </cell>
        </row>
        <row r="3953">
          <cell r="A3953" t="str">
            <v>I70.1</v>
          </cell>
          <cell r="B3953" t="str">
            <v>Aterosclerosis de la arteria renal</v>
          </cell>
        </row>
        <row r="3954">
          <cell r="A3954" t="str">
            <v>I70.2</v>
          </cell>
          <cell r="B3954" t="str">
            <v>Aterosclerosis de las arterias de los miembros</v>
          </cell>
        </row>
        <row r="3955">
          <cell r="A3955" t="str">
            <v>I70.8</v>
          </cell>
          <cell r="B3955" t="str">
            <v>Aterosclerosis de otras arterias</v>
          </cell>
        </row>
        <row r="3956">
          <cell r="A3956" t="str">
            <v>I70.9</v>
          </cell>
          <cell r="B3956" t="str">
            <v>Aterosclerosis generalizada y la no especificada</v>
          </cell>
        </row>
        <row r="3957">
          <cell r="A3957" t="str">
            <v>I71</v>
          </cell>
          <cell r="B3957" t="str">
            <v>Aneurisma y disección aórticos</v>
          </cell>
        </row>
        <row r="3958">
          <cell r="A3958" t="str">
            <v>I71.0</v>
          </cell>
          <cell r="B3958" t="str">
            <v>Disección de aorta (cualquier parte)</v>
          </cell>
        </row>
        <row r="3959">
          <cell r="A3959" t="str">
            <v>I71.1</v>
          </cell>
          <cell r="B3959" t="str">
            <v>Ruptura de aneurisma de la aorta torácica</v>
          </cell>
        </row>
        <row r="3960">
          <cell r="A3960" t="str">
            <v>I71.2</v>
          </cell>
          <cell r="B3960" t="str">
            <v>Aneurisma de la aorta torácica, sin mención de ruptura</v>
          </cell>
        </row>
        <row r="3961">
          <cell r="A3961" t="str">
            <v>I71.3</v>
          </cell>
          <cell r="B3961" t="str">
            <v>Ruptura de aneurisma de la aorta abdominal</v>
          </cell>
        </row>
        <row r="3962">
          <cell r="A3962" t="str">
            <v>I71.4</v>
          </cell>
          <cell r="B3962" t="str">
            <v>Aneurisma de la aorta abdominal, sin mención de ruptura</v>
          </cell>
        </row>
        <row r="3963">
          <cell r="A3963" t="str">
            <v>I71.5</v>
          </cell>
          <cell r="B3963" t="str">
            <v>Ruptura de aneurisma de la aorta toracoabdominal</v>
          </cell>
        </row>
        <row r="3964">
          <cell r="A3964" t="str">
            <v>I71.6</v>
          </cell>
          <cell r="B3964" t="str">
            <v>Aneurisma de la aorta toracoabdominal, sin mención de ruptura</v>
          </cell>
        </row>
        <row r="3965">
          <cell r="A3965" t="str">
            <v>I71.8</v>
          </cell>
          <cell r="B3965" t="str">
            <v>Ruptura de aneurisma aórtico, sitio no especificado</v>
          </cell>
        </row>
        <row r="3966">
          <cell r="A3966" t="str">
            <v>I71.9</v>
          </cell>
          <cell r="B3966" t="str">
            <v>Aneurisma de la aorta, sitio no especificado, sin mención de ruptura</v>
          </cell>
        </row>
        <row r="3967">
          <cell r="A3967" t="str">
            <v>I72</v>
          </cell>
          <cell r="B3967" t="str">
            <v>Otros aneurismas</v>
          </cell>
        </row>
        <row r="3968">
          <cell r="A3968" t="str">
            <v>I72.0</v>
          </cell>
          <cell r="B3968" t="str">
            <v>Aneurisma de la arteria carótida</v>
          </cell>
        </row>
        <row r="3969">
          <cell r="A3969" t="str">
            <v>I72.1</v>
          </cell>
          <cell r="B3969" t="str">
            <v>Aneurisma de arteria del miembro superior</v>
          </cell>
        </row>
        <row r="3970">
          <cell r="A3970" t="str">
            <v>I72.2</v>
          </cell>
          <cell r="B3970" t="str">
            <v>Aneurisma de arteria renal</v>
          </cell>
        </row>
        <row r="3971">
          <cell r="A3971" t="str">
            <v>I72.3</v>
          </cell>
          <cell r="B3971" t="str">
            <v>Aneurisma de arteria iliaca</v>
          </cell>
        </row>
        <row r="3972">
          <cell r="A3972" t="str">
            <v>I72.4</v>
          </cell>
          <cell r="B3972" t="str">
            <v>Aneurisma de arteria del miembro inferior</v>
          </cell>
        </row>
        <row r="3973">
          <cell r="A3973" t="str">
            <v>I72.8</v>
          </cell>
          <cell r="B3973" t="str">
            <v>Aneurisma de otras arterias especificadas</v>
          </cell>
        </row>
        <row r="3974">
          <cell r="A3974" t="str">
            <v>I72.9</v>
          </cell>
          <cell r="B3974" t="str">
            <v>Aneurisma de sitio no especificado</v>
          </cell>
        </row>
        <row r="3975">
          <cell r="A3975" t="str">
            <v>I73</v>
          </cell>
          <cell r="B3975" t="str">
            <v>Otras enfermedades vasculares periféricas</v>
          </cell>
        </row>
        <row r="3976">
          <cell r="A3976" t="str">
            <v>I73.0</v>
          </cell>
          <cell r="B3976" t="str">
            <v>Síndrome de Raynaud</v>
          </cell>
        </row>
        <row r="3977">
          <cell r="A3977" t="str">
            <v>I73.1</v>
          </cell>
          <cell r="B3977" t="str">
            <v>Tromboangeítis obliterante [Buerger]</v>
          </cell>
        </row>
        <row r="3978">
          <cell r="A3978" t="str">
            <v>I73.8</v>
          </cell>
          <cell r="B3978" t="str">
            <v>Otras enfermedades vasculares periféricas especificadas</v>
          </cell>
        </row>
        <row r="3979">
          <cell r="A3979" t="str">
            <v>I73.9</v>
          </cell>
          <cell r="B3979" t="str">
            <v>Enfermedad vascular periférica, no especificada</v>
          </cell>
        </row>
        <row r="3980">
          <cell r="A3980" t="str">
            <v>I74</v>
          </cell>
          <cell r="B3980" t="str">
            <v>Embolia y trombosis arteriales</v>
          </cell>
        </row>
        <row r="3981">
          <cell r="A3981" t="str">
            <v>I74.0</v>
          </cell>
          <cell r="B3981" t="str">
            <v>Embolia y trombosis de la aorta abdominal</v>
          </cell>
        </row>
        <row r="3982">
          <cell r="A3982" t="str">
            <v>I74.1</v>
          </cell>
          <cell r="B3982" t="str">
            <v>Embolia y trombosis de otras porciones y las no especificadas de la aorta</v>
          </cell>
        </row>
        <row r="3983">
          <cell r="A3983" t="str">
            <v>I74.2</v>
          </cell>
          <cell r="B3983" t="str">
            <v>Embolia y trombosis de arterias de los miembros superiores</v>
          </cell>
        </row>
        <row r="3984">
          <cell r="A3984" t="str">
            <v>I74.3</v>
          </cell>
          <cell r="B3984" t="str">
            <v>Embolia y trombosis de arterias de los miembros inferiores</v>
          </cell>
        </row>
        <row r="3985">
          <cell r="A3985" t="str">
            <v>I74.4</v>
          </cell>
          <cell r="B3985" t="str">
            <v>Embolia y trombosis de arterias de los miembros, no especificadas</v>
          </cell>
        </row>
        <row r="3986">
          <cell r="A3986" t="str">
            <v>I74.5</v>
          </cell>
          <cell r="B3986" t="str">
            <v>Embolia y trombosis de arteria iliaca</v>
          </cell>
        </row>
        <row r="3987">
          <cell r="A3987" t="str">
            <v>I74.8</v>
          </cell>
          <cell r="B3987" t="str">
            <v>Embolia y trombosis de otras arterias</v>
          </cell>
        </row>
        <row r="3988">
          <cell r="A3988" t="str">
            <v>I74.9</v>
          </cell>
          <cell r="B3988" t="str">
            <v>Embolia y trombosis de arteria no especificada</v>
          </cell>
        </row>
        <row r="3989">
          <cell r="A3989" t="str">
            <v>I77</v>
          </cell>
          <cell r="B3989" t="str">
            <v>Otros trastornos arteriales o arteriolares</v>
          </cell>
        </row>
        <row r="3990">
          <cell r="A3990" t="str">
            <v>I77.0</v>
          </cell>
          <cell r="B3990" t="str">
            <v>Fístula arteriovenosa, adquirida</v>
          </cell>
        </row>
        <row r="3991">
          <cell r="A3991" t="str">
            <v>I77.1</v>
          </cell>
          <cell r="B3991" t="str">
            <v>Estrechez arterial</v>
          </cell>
        </row>
        <row r="3992">
          <cell r="A3992" t="str">
            <v>I77.2</v>
          </cell>
          <cell r="B3992" t="str">
            <v>Ruptura arterial</v>
          </cell>
        </row>
        <row r="3993">
          <cell r="A3993" t="str">
            <v>I77.3</v>
          </cell>
          <cell r="B3993" t="str">
            <v>Displasia fibromuscular arterial</v>
          </cell>
        </row>
        <row r="3994">
          <cell r="A3994" t="str">
            <v>I77.4</v>
          </cell>
          <cell r="B3994" t="str">
            <v>Síndrome de compresión del tronco celíaco</v>
          </cell>
        </row>
        <row r="3995">
          <cell r="A3995" t="str">
            <v>I77.5</v>
          </cell>
          <cell r="B3995" t="str">
            <v>Necrosis arterial</v>
          </cell>
        </row>
        <row r="3996">
          <cell r="A3996" t="str">
            <v>I77.6</v>
          </cell>
          <cell r="B3996" t="str">
            <v>Arteritis, no especificada</v>
          </cell>
        </row>
        <row r="3997">
          <cell r="A3997" t="str">
            <v>I77.8</v>
          </cell>
          <cell r="B3997" t="str">
            <v>Otros trastornos especificados de arterias y arteriolas</v>
          </cell>
        </row>
        <row r="3998">
          <cell r="A3998" t="str">
            <v>I77.9</v>
          </cell>
          <cell r="B3998" t="str">
            <v>Trastorno de arterias y arteriolas, no especificado</v>
          </cell>
        </row>
        <row r="3999">
          <cell r="A3999" t="str">
            <v>I78</v>
          </cell>
          <cell r="B3999" t="str">
            <v>Enfermedades de los vasos capilares</v>
          </cell>
        </row>
        <row r="4000">
          <cell r="A4000" t="str">
            <v>I78.0</v>
          </cell>
          <cell r="B4000" t="str">
            <v>Telangiectasia hemorrágica hereditaria</v>
          </cell>
        </row>
        <row r="4001">
          <cell r="A4001" t="str">
            <v>I78.1</v>
          </cell>
          <cell r="B4001" t="str">
            <v>Nevo, no neoplásico</v>
          </cell>
        </row>
        <row r="4002">
          <cell r="A4002" t="str">
            <v>I78.8</v>
          </cell>
          <cell r="B4002" t="str">
            <v>Otras enfermedades de los capilares</v>
          </cell>
        </row>
        <row r="4003">
          <cell r="A4003" t="str">
            <v>I78.9</v>
          </cell>
          <cell r="B4003" t="str">
            <v>Enfermedad de los vasos capilares, no especificada</v>
          </cell>
        </row>
        <row r="4004">
          <cell r="A4004" t="str">
            <v>I79*</v>
          </cell>
          <cell r="B4004" t="str">
            <v>Trastornos de las arterias, de las arteriolas y de los vasos capilares en enfermedades clasificadas en otra parte</v>
          </cell>
        </row>
        <row r="4005">
          <cell r="A4005" t="str">
            <v>I79.0*</v>
          </cell>
          <cell r="B4005" t="str">
            <v>Aneurisma de la aorta en enfermedades clasificadas en otra parte</v>
          </cell>
        </row>
        <row r="4006">
          <cell r="A4006" t="str">
            <v>I79.1*</v>
          </cell>
          <cell r="B4006" t="str">
            <v>Aortitis en enfermedades clasificadas en otra parte</v>
          </cell>
        </row>
        <row r="4007">
          <cell r="A4007" t="str">
            <v>I79.2*</v>
          </cell>
          <cell r="B4007" t="str">
            <v>Angiopatía periférica en enfermedades clasificadas en otra parte</v>
          </cell>
        </row>
        <row r="4008">
          <cell r="A4008" t="str">
            <v>I79.8*</v>
          </cell>
          <cell r="B4008" t="str">
            <v>Otros trastornos de arterias, arteriolas y vasos capilares en enfermedades clasificadas en otra parte</v>
          </cell>
        </row>
        <row r="4009">
          <cell r="A4009" t="str">
            <v>I80</v>
          </cell>
          <cell r="B4009" t="str">
            <v>Flebitis y tromboflebitis</v>
          </cell>
        </row>
        <row r="4010">
          <cell r="A4010" t="str">
            <v>I80.0</v>
          </cell>
          <cell r="B4010" t="str">
            <v>Flebitis y tromboflebitis de vasos superficiales de los miembros inferiores</v>
          </cell>
        </row>
        <row r="4011">
          <cell r="A4011" t="str">
            <v>I80.1</v>
          </cell>
          <cell r="B4011" t="str">
            <v>Flebitis y tromboflebitis de la vena femoral</v>
          </cell>
        </row>
        <row r="4012">
          <cell r="A4012" t="str">
            <v>I80.2</v>
          </cell>
          <cell r="B4012" t="str">
            <v>Flebitis y tromboflebitis de otros vasos profundos de los miembros inferiores</v>
          </cell>
        </row>
        <row r="4013">
          <cell r="A4013" t="str">
            <v>I80.3</v>
          </cell>
          <cell r="B4013" t="str">
            <v>Flebitis y tromboflebitis de los miembros inferiores, no especificada</v>
          </cell>
        </row>
        <row r="4014">
          <cell r="A4014" t="str">
            <v>I80.8</v>
          </cell>
          <cell r="B4014" t="str">
            <v>Flebitis y tromboflebitis de otros sitios</v>
          </cell>
        </row>
        <row r="4015">
          <cell r="A4015" t="str">
            <v>I80.9</v>
          </cell>
          <cell r="B4015" t="str">
            <v>Flebitis y tromboflebitis de sitio no especificado</v>
          </cell>
        </row>
        <row r="4016">
          <cell r="A4016" t="str">
            <v>I81.X</v>
          </cell>
          <cell r="B4016" t="str">
            <v>Trombosis de la vena porta</v>
          </cell>
        </row>
        <row r="4017">
          <cell r="A4017" t="str">
            <v>I82</v>
          </cell>
          <cell r="B4017" t="str">
            <v>Otras embolias y trombosis venosas</v>
          </cell>
        </row>
        <row r="4018">
          <cell r="A4018" t="str">
            <v>I82.0</v>
          </cell>
          <cell r="B4018" t="str">
            <v>Síndrome de Budd-Chiari</v>
          </cell>
        </row>
        <row r="4019">
          <cell r="A4019" t="str">
            <v>I82.1</v>
          </cell>
          <cell r="B4019" t="str">
            <v>Tromboflebitis migratoria</v>
          </cell>
        </row>
        <row r="4020">
          <cell r="A4020" t="str">
            <v>I82.2</v>
          </cell>
          <cell r="B4020" t="str">
            <v>Embolia y trombosis de vena cava</v>
          </cell>
        </row>
        <row r="4021">
          <cell r="A4021" t="str">
            <v>I82.3</v>
          </cell>
          <cell r="B4021" t="str">
            <v>Embolia y trombosis de vena renal</v>
          </cell>
        </row>
        <row r="4022">
          <cell r="A4022" t="str">
            <v>I82.8</v>
          </cell>
          <cell r="B4022" t="str">
            <v>Embolia y trombosis de otras venas especificadas</v>
          </cell>
        </row>
        <row r="4023">
          <cell r="A4023" t="str">
            <v>I82.9</v>
          </cell>
          <cell r="B4023" t="str">
            <v>Embolia y trombosis de vena no especificada</v>
          </cell>
        </row>
        <row r="4024">
          <cell r="A4024" t="str">
            <v>I83</v>
          </cell>
          <cell r="B4024" t="str">
            <v>Venas varicosas de los miembros inferiores</v>
          </cell>
        </row>
        <row r="4025">
          <cell r="A4025" t="str">
            <v>I83.0</v>
          </cell>
          <cell r="B4025" t="str">
            <v>Venas varicosas de los miembros inferiores con úlcera</v>
          </cell>
        </row>
        <row r="4026">
          <cell r="A4026" t="str">
            <v>I83.1</v>
          </cell>
          <cell r="B4026" t="str">
            <v>Venas varicosas de los miembros inferiores con inflamación</v>
          </cell>
        </row>
        <row r="4027">
          <cell r="A4027" t="str">
            <v>I83.2</v>
          </cell>
          <cell r="B4027" t="str">
            <v>Venas varicosas de los miembros inferiores con úlcera e inflamación</v>
          </cell>
        </row>
        <row r="4028">
          <cell r="A4028" t="str">
            <v>I83.9</v>
          </cell>
          <cell r="B4028" t="str">
            <v>Venas varicosas de los miembros inferiores sin úlcera ni inflamación</v>
          </cell>
        </row>
        <row r="4029">
          <cell r="A4029" t="str">
            <v>I84</v>
          </cell>
          <cell r="B4029" t="str">
            <v>Hemorroides</v>
          </cell>
        </row>
        <row r="4030">
          <cell r="A4030" t="str">
            <v>I84.0</v>
          </cell>
          <cell r="B4030" t="str">
            <v>Hemorroides internas trombosadas</v>
          </cell>
        </row>
        <row r="4031">
          <cell r="A4031" t="str">
            <v>I84.1</v>
          </cell>
          <cell r="B4031" t="str">
            <v>Hemorroides internas con otras complicaciones</v>
          </cell>
        </row>
        <row r="4032">
          <cell r="A4032" t="str">
            <v>I84.2</v>
          </cell>
          <cell r="B4032" t="str">
            <v>Hemorroides internas sin complicación</v>
          </cell>
        </row>
        <row r="4033">
          <cell r="A4033" t="str">
            <v>I84.3</v>
          </cell>
          <cell r="B4033" t="str">
            <v>Hemorroides externas trombosadas</v>
          </cell>
        </row>
        <row r="4034">
          <cell r="A4034" t="str">
            <v>I84.4</v>
          </cell>
          <cell r="B4034" t="str">
            <v>Hemorroides externas con otras complicaciones</v>
          </cell>
        </row>
        <row r="4035">
          <cell r="A4035" t="str">
            <v>I84.5</v>
          </cell>
          <cell r="B4035" t="str">
            <v>Hemorroides externas sin complicación</v>
          </cell>
        </row>
        <row r="4036">
          <cell r="A4036" t="str">
            <v>I84.6</v>
          </cell>
          <cell r="B4036" t="str">
            <v>Prominencias cutáneas, residuo de hemorroides</v>
          </cell>
        </row>
        <row r="4037">
          <cell r="A4037" t="str">
            <v>I84.7</v>
          </cell>
          <cell r="B4037" t="str">
            <v>Hemorroides trombosadas no especificadas</v>
          </cell>
        </row>
        <row r="4038">
          <cell r="A4038" t="str">
            <v>I84.8</v>
          </cell>
          <cell r="B4038" t="str">
            <v>Hemorroides no especificadas, con otras complicaciones</v>
          </cell>
        </row>
        <row r="4039">
          <cell r="A4039" t="str">
            <v>I84.9</v>
          </cell>
          <cell r="B4039" t="str">
            <v>Hemorroides no especificadas, sin complicación</v>
          </cell>
        </row>
        <row r="4040">
          <cell r="A4040" t="str">
            <v>I85</v>
          </cell>
          <cell r="B4040" t="str">
            <v>Várices esofágicas</v>
          </cell>
        </row>
        <row r="4041">
          <cell r="A4041" t="str">
            <v>I85.0</v>
          </cell>
          <cell r="B4041" t="str">
            <v>Várices esofágicas con hemorragia</v>
          </cell>
        </row>
        <row r="4042">
          <cell r="A4042" t="str">
            <v>I85.9</v>
          </cell>
          <cell r="B4042" t="str">
            <v>Várices esofágicas sin hemorragia</v>
          </cell>
        </row>
        <row r="4043">
          <cell r="A4043" t="str">
            <v>I86</v>
          </cell>
          <cell r="B4043" t="str">
            <v>Várices de otros sitios</v>
          </cell>
        </row>
        <row r="4044">
          <cell r="A4044" t="str">
            <v>I86.0</v>
          </cell>
          <cell r="B4044" t="str">
            <v>Várices sublinguales</v>
          </cell>
        </row>
        <row r="4045">
          <cell r="A4045" t="str">
            <v>I86.1</v>
          </cell>
          <cell r="B4045" t="str">
            <v>Várices escrotales</v>
          </cell>
        </row>
        <row r="4046">
          <cell r="A4046" t="str">
            <v>I86.2</v>
          </cell>
          <cell r="B4046" t="str">
            <v>Várices pélvicas</v>
          </cell>
        </row>
        <row r="4047">
          <cell r="A4047" t="str">
            <v>I86.3</v>
          </cell>
          <cell r="B4047" t="str">
            <v>Várices de la vulva</v>
          </cell>
        </row>
        <row r="4048">
          <cell r="A4048" t="str">
            <v>I86.4</v>
          </cell>
          <cell r="B4048" t="str">
            <v>Várices gástricas</v>
          </cell>
        </row>
        <row r="4049">
          <cell r="A4049" t="str">
            <v>I86.8</v>
          </cell>
          <cell r="B4049" t="str">
            <v>Várices en otros sitios especificados</v>
          </cell>
        </row>
        <row r="4050">
          <cell r="A4050" t="str">
            <v>I87</v>
          </cell>
          <cell r="B4050" t="str">
            <v>Otros trastornos de las venas</v>
          </cell>
        </row>
        <row r="4051">
          <cell r="A4051" t="str">
            <v>I87.0</v>
          </cell>
          <cell r="B4051" t="str">
            <v>Síndrome postflebítico</v>
          </cell>
        </row>
        <row r="4052">
          <cell r="A4052" t="str">
            <v>I87.1</v>
          </cell>
          <cell r="B4052" t="str">
            <v>Compresión de vena</v>
          </cell>
        </row>
        <row r="4053">
          <cell r="A4053" t="str">
            <v>I87.2</v>
          </cell>
          <cell r="B4053" t="str">
            <v>Insuficiencia venosa (crónica) (periférica)</v>
          </cell>
        </row>
        <row r="4054">
          <cell r="A4054" t="str">
            <v>I87.8</v>
          </cell>
          <cell r="B4054" t="str">
            <v>Otros trastornos venosos especificados</v>
          </cell>
        </row>
        <row r="4055">
          <cell r="A4055" t="str">
            <v>I87.9</v>
          </cell>
          <cell r="B4055" t="str">
            <v>Trastorno venoso, no especificado</v>
          </cell>
        </row>
        <row r="4056">
          <cell r="A4056" t="str">
            <v>I88</v>
          </cell>
          <cell r="B4056" t="str">
            <v>Linfadenitis inespecífica</v>
          </cell>
        </row>
        <row r="4057">
          <cell r="A4057" t="str">
            <v>I88.0</v>
          </cell>
          <cell r="B4057" t="str">
            <v>Linfadenitis mesentérica inespecífica</v>
          </cell>
        </row>
        <row r="4058">
          <cell r="A4058" t="str">
            <v>I88.1</v>
          </cell>
          <cell r="B4058" t="str">
            <v>Linfadenitis crónica, excepto la mesentérica</v>
          </cell>
        </row>
        <row r="4059">
          <cell r="A4059" t="str">
            <v>I88.8</v>
          </cell>
          <cell r="B4059" t="str">
            <v>Otras linfadenitis inespecíficas</v>
          </cell>
        </row>
        <row r="4060">
          <cell r="A4060" t="str">
            <v>I88.9</v>
          </cell>
          <cell r="B4060" t="str">
            <v>Linfadenitis inespecífica no especificada</v>
          </cell>
        </row>
        <row r="4061">
          <cell r="A4061" t="str">
            <v>I89</v>
          </cell>
          <cell r="B4061" t="str">
            <v>Otros trastornos no infecciosos de los vasos y ganglios linfáticos</v>
          </cell>
        </row>
        <row r="4062">
          <cell r="A4062" t="str">
            <v>I89.0</v>
          </cell>
          <cell r="B4062" t="str">
            <v>Linfedema, no clasificado en otra parte</v>
          </cell>
        </row>
        <row r="4063">
          <cell r="A4063" t="str">
            <v>I89.1</v>
          </cell>
          <cell r="B4063" t="str">
            <v>Linfangitis</v>
          </cell>
        </row>
        <row r="4064">
          <cell r="A4064" t="str">
            <v>I89.8</v>
          </cell>
          <cell r="B4064" t="str">
            <v>Otros trastornos especificados no infecciosos de los vasos y ganglios linfáticos</v>
          </cell>
        </row>
        <row r="4065">
          <cell r="A4065" t="str">
            <v>I89.9</v>
          </cell>
          <cell r="B4065" t="str">
            <v>Trastorno no infeccioso de vasos y ganglios linfáticos, no especificado</v>
          </cell>
        </row>
        <row r="4066">
          <cell r="A4066" t="str">
            <v>I95</v>
          </cell>
          <cell r="B4066" t="str">
            <v>Hipotensión</v>
          </cell>
        </row>
        <row r="4067">
          <cell r="A4067" t="str">
            <v>I95.0</v>
          </cell>
          <cell r="B4067" t="str">
            <v>Hipotensión idiopática</v>
          </cell>
        </row>
        <row r="4068">
          <cell r="A4068" t="str">
            <v>I95.1</v>
          </cell>
          <cell r="B4068" t="str">
            <v>Hipotensión ortostática</v>
          </cell>
        </row>
        <row r="4069">
          <cell r="A4069" t="str">
            <v>I95.2</v>
          </cell>
          <cell r="B4069" t="str">
            <v>Hipotensión debida a drogas</v>
          </cell>
        </row>
        <row r="4070">
          <cell r="A4070" t="str">
            <v>I95.8</v>
          </cell>
          <cell r="B4070" t="str">
            <v>Otros tipos de hipotensión</v>
          </cell>
        </row>
        <row r="4071">
          <cell r="A4071" t="str">
            <v>I95.9</v>
          </cell>
          <cell r="B4071" t="str">
            <v>Hipotensión, no especificada</v>
          </cell>
        </row>
        <row r="4072">
          <cell r="A4072" t="str">
            <v>I97</v>
          </cell>
          <cell r="B4072" t="str">
            <v>Trastornos del sistema circulatorio consecutivos a procedimientos, no clasificados en otra parte</v>
          </cell>
        </row>
        <row r="4073">
          <cell r="A4073" t="str">
            <v>I97.0</v>
          </cell>
          <cell r="B4073" t="str">
            <v>Síndrome de postcardiotomía</v>
          </cell>
        </row>
        <row r="4074">
          <cell r="A4074" t="str">
            <v>I97.1</v>
          </cell>
          <cell r="B4074" t="str">
            <v>Otras alteraciones funcionales consecutivas a cirugía cardíaca</v>
          </cell>
        </row>
        <row r="4075">
          <cell r="A4075" t="str">
            <v>I97.2</v>
          </cell>
          <cell r="B4075" t="str">
            <v>Síndrome de linfedema postmastectomía</v>
          </cell>
        </row>
        <row r="4076">
          <cell r="A4076" t="str">
            <v>I97.8</v>
          </cell>
          <cell r="B4076" t="str">
            <v>Otros trastornos del sistema circulatorio consecutivos a procedimientos, no clasificados en otra parte</v>
          </cell>
        </row>
        <row r="4077">
          <cell r="A4077" t="str">
            <v>I97.9</v>
          </cell>
          <cell r="B4077" t="str">
            <v>Trastorno no especificado del sistema circulatorio consecutivo a procedimientos</v>
          </cell>
        </row>
        <row r="4078">
          <cell r="A4078" t="str">
            <v>I98*</v>
          </cell>
          <cell r="B4078" t="str">
            <v>Otros trastornos del sistema circulatorio en enfermedades clasificadas en otra parte</v>
          </cell>
        </row>
        <row r="4079">
          <cell r="A4079" t="str">
            <v>I98.0*</v>
          </cell>
          <cell r="B4079" t="str">
            <v>Sífilis cardiovascular</v>
          </cell>
        </row>
        <row r="4080">
          <cell r="A4080" t="str">
            <v>I98.1*</v>
          </cell>
          <cell r="B4080" t="str">
            <v>Trastornos cardiovasculares en otras enfermedades infecciosas y parasitarias clasificadas en otra parte</v>
          </cell>
        </row>
        <row r="4081">
          <cell r="A4081" t="str">
            <v>I98.2*</v>
          </cell>
          <cell r="B4081" t="str">
            <v>Várices esofágicas en enfermedades clasificadas en otra parte</v>
          </cell>
        </row>
        <row r="4082">
          <cell r="A4082" t="str">
            <v>I98.8*</v>
          </cell>
          <cell r="B4082" t="str">
            <v>Otros trastornos especificados del aparato circulatorio en enfermedades clasificadas en otra parte</v>
          </cell>
        </row>
        <row r="4083">
          <cell r="A4083" t="str">
            <v>I99.X</v>
          </cell>
          <cell r="B4083" t="str">
            <v>Otros trastornos y los no especificados del sistema circulatorio</v>
          </cell>
        </row>
        <row r="4084">
          <cell r="A4084" t="str">
            <v>J</v>
          </cell>
          <cell r="B4084" t="str">
            <v>Transtornos Respiratorios</v>
          </cell>
        </row>
        <row r="4085">
          <cell r="A4085" t="str">
            <v>J00.X</v>
          </cell>
          <cell r="B4085" t="str">
            <v>Rinofaringitis aguda [resfriado común]</v>
          </cell>
        </row>
        <row r="4086">
          <cell r="A4086" t="str">
            <v>J01</v>
          </cell>
          <cell r="B4086" t="str">
            <v>Sinusitis aguda</v>
          </cell>
        </row>
        <row r="4087">
          <cell r="A4087" t="str">
            <v>J01.0</v>
          </cell>
          <cell r="B4087" t="str">
            <v>Sinusitis maxilar aguda</v>
          </cell>
        </row>
        <row r="4088">
          <cell r="A4088" t="str">
            <v>J01.1</v>
          </cell>
          <cell r="B4088" t="str">
            <v>Sinusitis frontal aguda</v>
          </cell>
        </row>
        <row r="4089">
          <cell r="A4089" t="str">
            <v>J01.2</v>
          </cell>
          <cell r="B4089" t="str">
            <v>Sinusitis etmoidal aguda</v>
          </cell>
        </row>
        <row r="4090">
          <cell r="A4090" t="str">
            <v>J01.3</v>
          </cell>
          <cell r="B4090" t="str">
            <v>Sinusitis esfenoidal aguda</v>
          </cell>
        </row>
        <row r="4091">
          <cell r="A4091" t="str">
            <v>J01.4</v>
          </cell>
          <cell r="B4091" t="str">
            <v>Pansinusitis aguda</v>
          </cell>
        </row>
        <row r="4092">
          <cell r="A4092" t="str">
            <v>J01.8</v>
          </cell>
          <cell r="B4092" t="str">
            <v>Otras sinusitis agudas</v>
          </cell>
        </row>
        <row r="4093">
          <cell r="A4093" t="str">
            <v>J01.9</v>
          </cell>
          <cell r="B4093" t="str">
            <v>Sinusitis aguda, no especificada</v>
          </cell>
        </row>
        <row r="4094">
          <cell r="A4094" t="str">
            <v>J02</v>
          </cell>
          <cell r="B4094" t="str">
            <v>Faringitis aguda</v>
          </cell>
        </row>
        <row r="4095">
          <cell r="A4095" t="str">
            <v>J02.0</v>
          </cell>
          <cell r="B4095" t="str">
            <v>Faringitis estreptocócica</v>
          </cell>
        </row>
        <row r="4096">
          <cell r="A4096" t="str">
            <v>J02.8</v>
          </cell>
          <cell r="B4096" t="str">
            <v>Faringitis aguda debida a otros microorganismos especificados</v>
          </cell>
        </row>
        <row r="4097">
          <cell r="A4097" t="str">
            <v>J02.9</v>
          </cell>
          <cell r="B4097" t="str">
            <v>Faringitis aguda, no especificada</v>
          </cell>
        </row>
        <row r="4098">
          <cell r="A4098" t="str">
            <v>J03</v>
          </cell>
          <cell r="B4098" t="str">
            <v>Amigdalitis aguda</v>
          </cell>
        </row>
        <row r="4099">
          <cell r="A4099" t="str">
            <v>J03.0</v>
          </cell>
          <cell r="B4099" t="str">
            <v>Amigdalitis estreptocócica</v>
          </cell>
        </row>
        <row r="4100">
          <cell r="A4100" t="str">
            <v>J03.8</v>
          </cell>
          <cell r="B4100" t="str">
            <v>Amigdalitis aguda debida a otros microorganismos especificados</v>
          </cell>
        </row>
        <row r="4101">
          <cell r="A4101" t="str">
            <v>J03.9</v>
          </cell>
          <cell r="B4101" t="str">
            <v>Amigdalitis aguda, no especificada</v>
          </cell>
        </row>
        <row r="4102">
          <cell r="A4102" t="str">
            <v>J04</v>
          </cell>
          <cell r="B4102" t="str">
            <v>Laringitis y traqueítis agudas</v>
          </cell>
        </row>
        <row r="4103">
          <cell r="A4103" t="str">
            <v>J04.0</v>
          </cell>
          <cell r="B4103" t="str">
            <v>Laringitis aguda</v>
          </cell>
        </row>
        <row r="4104">
          <cell r="A4104" t="str">
            <v>J04.1</v>
          </cell>
          <cell r="B4104" t="str">
            <v>Traqueítis aguda</v>
          </cell>
        </row>
        <row r="4105">
          <cell r="A4105" t="str">
            <v>J04.2</v>
          </cell>
          <cell r="B4105" t="str">
            <v>Laringotraqueítis aguda</v>
          </cell>
        </row>
        <row r="4106">
          <cell r="A4106" t="str">
            <v>J05</v>
          </cell>
          <cell r="B4106" t="str">
            <v>Laringitis obstructiva aguda [crup] y epiglotitis</v>
          </cell>
        </row>
        <row r="4107">
          <cell r="A4107" t="str">
            <v>J05.0</v>
          </cell>
          <cell r="B4107" t="str">
            <v>Laringitis obstructiva, aguda [crup]</v>
          </cell>
        </row>
        <row r="4108">
          <cell r="A4108" t="str">
            <v>J05.1</v>
          </cell>
          <cell r="B4108" t="str">
            <v>Epiglotitis aguda</v>
          </cell>
        </row>
        <row r="4109">
          <cell r="A4109" t="str">
            <v>J06</v>
          </cell>
          <cell r="B4109" t="str">
            <v>Infecciones agudas de las vías respiratorias superiores, de sitios múltiples o no especificados</v>
          </cell>
        </row>
        <row r="4110">
          <cell r="A4110" t="str">
            <v>J06.0</v>
          </cell>
          <cell r="B4110" t="str">
            <v>Laringofaringitis aguda</v>
          </cell>
        </row>
        <row r="4111">
          <cell r="A4111" t="str">
            <v>J06.8</v>
          </cell>
          <cell r="B4111" t="str">
            <v>Otras infecciones agudas de sitios múltiples de las vías respiratorias superiores</v>
          </cell>
        </row>
        <row r="4112">
          <cell r="A4112" t="str">
            <v>J06.9</v>
          </cell>
          <cell r="B4112" t="str">
            <v>Infección aguda de las vías respiratorias superiores, no especificada</v>
          </cell>
        </row>
        <row r="4113">
          <cell r="A4113" t="str">
            <v>J10</v>
          </cell>
          <cell r="B4113" t="str">
            <v>Influenza debida a virus de la influenza identificado</v>
          </cell>
        </row>
        <row r="4114">
          <cell r="A4114" t="str">
            <v>J10.0</v>
          </cell>
          <cell r="B4114" t="str">
            <v>Influenza con neumonía, debida a virus de la influenza identificado</v>
          </cell>
        </row>
        <row r="4115">
          <cell r="A4115" t="str">
            <v>J10.1</v>
          </cell>
          <cell r="B4115" t="str">
            <v>Influenza con otras manifestaciones respiratorias, debida a  virus de la influenza identificado</v>
          </cell>
        </row>
        <row r="4116">
          <cell r="A4116" t="str">
            <v>J10.8</v>
          </cell>
          <cell r="B4116" t="str">
            <v>Influenza, con otras manifestaciones, debida a virus de la influenza identificado</v>
          </cell>
        </row>
        <row r="4117">
          <cell r="A4117" t="str">
            <v>J11</v>
          </cell>
          <cell r="B4117" t="str">
            <v>Influenza debida a virus no identificado</v>
          </cell>
        </row>
        <row r="4118">
          <cell r="A4118" t="str">
            <v>J11.0</v>
          </cell>
          <cell r="B4118" t="str">
            <v>Influenza con neumonía, virus no identificado</v>
          </cell>
        </row>
        <row r="4119">
          <cell r="A4119" t="str">
            <v>J11.1</v>
          </cell>
          <cell r="B4119" t="str">
            <v>Influenza con otras manifestaciones respiratorias, virus no identificado</v>
          </cell>
        </row>
        <row r="4120">
          <cell r="A4120" t="str">
            <v>J11.8</v>
          </cell>
          <cell r="B4120" t="str">
            <v>Influenza con otras manifestaciones, virus no identificado</v>
          </cell>
        </row>
        <row r="4121">
          <cell r="A4121" t="str">
            <v>J12</v>
          </cell>
          <cell r="B4121" t="str">
            <v>Neumonía viral, no clasificada en otra parte</v>
          </cell>
        </row>
        <row r="4122">
          <cell r="A4122" t="str">
            <v>J12.0</v>
          </cell>
          <cell r="B4122" t="str">
            <v>Neumonía debida a adenovirus</v>
          </cell>
        </row>
        <row r="4123">
          <cell r="A4123" t="str">
            <v>J12.1</v>
          </cell>
          <cell r="B4123" t="str">
            <v>Neumonía debida a virus sincitial respiratorio</v>
          </cell>
        </row>
        <row r="4124">
          <cell r="A4124" t="str">
            <v>J12.2</v>
          </cell>
          <cell r="B4124" t="str">
            <v>Neumonía debida a virus parainfluenza</v>
          </cell>
        </row>
        <row r="4125">
          <cell r="A4125" t="str">
            <v>J12.8</v>
          </cell>
          <cell r="B4125" t="str">
            <v>Neumonía debida a otros virus</v>
          </cell>
        </row>
        <row r="4126">
          <cell r="A4126" t="str">
            <v>J12.9</v>
          </cell>
          <cell r="B4126" t="str">
            <v>Neumonía viral, no especificada</v>
          </cell>
        </row>
        <row r="4127">
          <cell r="A4127" t="str">
            <v>J13.X</v>
          </cell>
          <cell r="B4127" t="str">
            <v>Neumonía debida a Streptococcus pneumoniae</v>
          </cell>
        </row>
        <row r="4128">
          <cell r="A4128" t="str">
            <v>J14.X</v>
          </cell>
          <cell r="B4128" t="str">
            <v>Neumonía debida a Haemophilus influenzae</v>
          </cell>
        </row>
        <row r="4129">
          <cell r="A4129" t="str">
            <v>J15</v>
          </cell>
          <cell r="B4129" t="str">
            <v>Neumonía bacteriana, no clasificada en otra parte</v>
          </cell>
        </row>
        <row r="4130">
          <cell r="A4130" t="str">
            <v>J15.0</v>
          </cell>
          <cell r="B4130" t="str">
            <v>Neumonía debida a Klebsiella pneumoniae</v>
          </cell>
        </row>
        <row r="4131">
          <cell r="A4131" t="str">
            <v>J15.1</v>
          </cell>
          <cell r="B4131" t="str">
            <v>Neumonía debida a Pseudomonas</v>
          </cell>
        </row>
        <row r="4132">
          <cell r="A4132" t="str">
            <v>J15.2</v>
          </cell>
          <cell r="B4132" t="str">
            <v>Neumonía debida a estafilococos</v>
          </cell>
        </row>
        <row r="4133">
          <cell r="A4133" t="str">
            <v>J15.3</v>
          </cell>
          <cell r="B4133" t="str">
            <v>Neumonía debida a estreptococos del grupo B</v>
          </cell>
        </row>
        <row r="4134">
          <cell r="A4134" t="str">
            <v>J15.4</v>
          </cell>
          <cell r="B4134" t="str">
            <v>Neumonía debida a otros estreptococos</v>
          </cell>
        </row>
        <row r="4135">
          <cell r="A4135" t="str">
            <v>J15.5</v>
          </cell>
          <cell r="B4135" t="str">
            <v>Neumonía debida a Escherichia coli</v>
          </cell>
        </row>
        <row r="4136">
          <cell r="A4136" t="str">
            <v>J15.6</v>
          </cell>
          <cell r="B4136" t="str">
            <v>Neumonía debida a otras bacterias aeróbicas gramnegativas</v>
          </cell>
        </row>
        <row r="4137">
          <cell r="A4137" t="str">
            <v>J15.7</v>
          </cell>
          <cell r="B4137" t="str">
            <v>Neumonía debida a Mycoplasma pneumoniae</v>
          </cell>
        </row>
        <row r="4138">
          <cell r="A4138" t="str">
            <v>J15.8</v>
          </cell>
          <cell r="B4138" t="str">
            <v>Otras neumonías bacterianas</v>
          </cell>
        </row>
        <row r="4139">
          <cell r="A4139" t="str">
            <v>J15.9</v>
          </cell>
          <cell r="B4139" t="str">
            <v>Neumonía bacteriana, no especificada</v>
          </cell>
        </row>
        <row r="4140">
          <cell r="A4140" t="str">
            <v>J16</v>
          </cell>
          <cell r="B4140" t="str">
            <v>Neumonía debida a otros microorganismos infecciosos, no clasificados en otra parte</v>
          </cell>
        </row>
        <row r="4141">
          <cell r="A4141" t="str">
            <v>J16.0</v>
          </cell>
          <cell r="B4141" t="str">
            <v>Neumonía debida a clamidias</v>
          </cell>
        </row>
        <row r="4142">
          <cell r="A4142" t="str">
            <v>J16.8</v>
          </cell>
          <cell r="B4142" t="str">
            <v>Neumonía debida a otros microorganismos infecciosos especificados</v>
          </cell>
        </row>
        <row r="4143">
          <cell r="A4143" t="str">
            <v>J17*</v>
          </cell>
          <cell r="B4143" t="str">
            <v>Neumonía en enfermedades clasificadas en otra parte</v>
          </cell>
        </row>
        <row r="4144">
          <cell r="A4144" t="str">
            <v>J17.0*</v>
          </cell>
          <cell r="B4144" t="str">
            <v>Neumonía en enfermedades bacterianas clasificadas en otra parte</v>
          </cell>
        </row>
        <row r="4145">
          <cell r="A4145" t="str">
            <v>J17.1*</v>
          </cell>
          <cell r="B4145" t="str">
            <v>Neumonía en enfermedades virales clasificadas en otra parte</v>
          </cell>
        </row>
        <row r="4146">
          <cell r="A4146" t="str">
            <v>J17.2*</v>
          </cell>
          <cell r="B4146" t="str">
            <v>Neumonía en micosis</v>
          </cell>
        </row>
        <row r="4147">
          <cell r="A4147" t="str">
            <v>J17.3*</v>
          </cell>
          <cell r="B4147" t="str">
            <v>Neumonía en enfermedades parasitarias</v>
          </cell>
        </row>
        <row r="4148">
          <cell r="A4148" t="str">
            <v>J17.8*</v>
          </cell>
          <cell r="B4148" t="str">
            <v>Neumonía en otras enfermedades clasificadas en otra parte</v>
          </cell>
        </row>
        <row r="4149">
          <cell r="A4149" t="str">
            <v>J18</v>
          </cell>
          <cell r="B4149" t="str">
            <v>Neumonía, organismo no especificado</v>
          </cell>
        </row>
        <row r="4150">
          <cell r="A4150" t="str">
            <v>J18.0</v>
          </cell>
          <cell r="B4150" t="str">
            <v>Bronconeumonía, no especificada</v>
          </cell>
        </row>
        <row r="4151">
          <cell r="A4151" t="str">
            <v>J18.1</v>
          </cell>
          <cell r="B4151" t="str">
            <v>Neumonía lobar, no especificada</v>
          </cell>
        </row>
        <row r="4152">
          <cell r="A4152" t="str">
            <v>J18.2</v>
          </cell>
          <cell r="B4152" t="str">
            <v>Neumonía hipostática, no especificada</v>
          </cell>
        </row>
        <row r="4153">
          <cell r="A4153" t="str">
            <v>J18.8</v>
          </cell>
          <cell r="B4153" t="str">
            <v>Otras neumonías, de microorganismo no especificado</v>
          </cell>
        </row>
        <row r="4154">
          <cell r="A4154" t="str">
            <v>J18.9</v>
          </cell>
          <cell r="B4154" t="str">
            <v>Neumonía, no especificada</v>
          </cell>
        </row>
        <row r="4155">
          <cell r="A4155" t="str">
            <v>J20</v>
          </cell>
          <cell r="B4155" t="str">
            <v>Bronquitis aguda</v>
          </cell>
        </row>
        <row r="4156">
          <cell r="A4156" t="str">
            <v>J20.0</v>
          </cell>
          <cell r="B4156" t="str">
            <v>Bronquitis aguda debida a Mycoplasma pneumoniae</v>
          </cell>
        </row>
        <row r="4157">
          <cell r="A4157" t="str">
            <v>J20.1</v>
          </cell>
          <cell r="B4157" t="str">
            <v>Bronquitis aguda debida a Haemophilus influenzae</v>
          </cell>
        </row>
        <row r="4158">
          <cell r="A4158" t="str">
            <v>J20.2</v>
          </cell>
          <cell r="B4158" t="str">
            <v>Bronquitis aguda debida a estreptococos</v>
          </cell>
        </row>
        <row r="4159">
          <cell r="A4159" t="str">
            <v>J20.3</v>
          </cell>
          <cell r="B4159" t="str">
            <v>Bronquitis aguda debida a virus Coxsackie</v>
          </cell>
        </row>
        <row r="4160">
          <cell r="A4160" t="str">
            <v>J20.4</v>
          </cell>
          <cell r="B4160" t="str">
            <v>Bronquitis aguda debida a virus parainfluenza</v>
          </cell>
        </row>
        <row r="4161">
          <cell r="A4161" t="str">
            <v>J20.5</v>
          </cell>
          <cell r="B4161" t="str">
            <v>Bronquitis aguda debida a virus sincitial respiratorio</v>
          </cell>
        </row>
        <row r="4162">
          <cell r="A4162" t="str">
            <v>J20.6</v>
          </cell>
          <cell r="B4162" t="str">
            <v>Bronquitis aguda debida a rinovirus</v>
          </cell>
        </row>
        <row r="4163">
          <cell r="A4163" t="str">
            <v>J20.7</v>
          </cell>
          <cell r="B4163" t="str">
            <v>Bronquitis aguda debida a virus Echo</v>
          </cell>
        </row>
        <row r="4164">
          <cell r="A4164" t="str">
            <v>J20.8</v>
          </cell>
          <cell r="B4164" t="str">
            <v>Bronquitis aguda debida a otros microorganismos especificados</v>
          </cell>
        </row>
        <row r="4165">
          <cell r="A4165" t="str">
            <v>J20.9</v>
          </cell>
          <cell r="B4165" t="str">
            <v>Bronquitis aguda, no especificada</v>
          </cell>
        </row>
        <row r="4166">
          <cell r="A4166" t="str">
            <v>J21</v>
          </cell>
          <cell r="B4166" t="str">
            <v>Bronquiolitis aguda</v>
          </cell>
        </row>
        <row r="4167">
          <cell r="A4167" t="str">
            <v>J21.0</v>
          </cell>
          <cell r="B4167" t="str">
            <v>Bronquiolitis aguda debida a virus sincitial respiratorio</v>
          </cell>
        </row>
        <row r="4168">
          <cell r="A4168" t="str">
            <v>J21.8</v>
          </cell>
          <cell r="B4168" t="str">
            <v>Bronquiolitis aguda debida a otros microorganismos especificados</v>
          </cell>
        </row>
        <row r="4169">
          <cell r="A4169" t="str">
            <v>J21.9</v>
          </cell>
          <cell r="B4169" t="str">
            <v>Bronquiolitis aguda, no especificada</v>
          </cell>
        </row>
        <row r="4170">
          <cell r="A4170" t="str">
            <v>J22.X</v>
          </cell>
          <cell r="B4170" t="str">
            <v>Infección aguda no especificada de las vías respiratorias inferiores</v>
          </cell>
        </row>
        <row r="4171">
          <cell r="A4171" t="str">
            <v>J30</v>
          </cell>
          <cell r="B4171" t="str">
            <v>Rinitis alérgica y vasomotora</v>
          </cell>
        </row>
        <row r="4172">
          <cell r="A4172" t="str">
            <v>J30.0</v>
          </cell>
          <cell r="B4172" t="str">
            <v>Rinitis vasomotora</v>
          </cell>
        </row>
        <row r="4173">
          <cell r="A4173" t="str">
            <v>J30.1</v>
          </cell>
          <cell r="B4173" t="str">
            <v>Rinitis alérgica debida al polen</v>
          </cell>
        </row>
        <row r="4174">
          <cell r="A4174" t="str">
            <v>J30.2</v>
          </cell>
          <cell r="B4174" t="str">
            <v>Otra rinitis alérgica estacional</v>
          </cell>
        </row>
        <row r="4175">
          <cell r="A4175" t="str">
            <v>J30.3</v>
          </cell>
          <cell r="B4175" t="str">
            <v>Otras rinitis alérgicas</v>
          </cell>
        </row>
        <row r="4176">
          <cell r="A4176" t="str">
            <v>J30.4</v>
          </cell>
          <cell r="B4176" t="str">
            <v>Rinitis alérgica, no especificada</v>
          </cell>
        </row>
        <row r="4177">
          <cell r="A4177" t="str">
            <v>J31</v>
          </cell>
          <cell r="B4177" t="str">
            <v>Rinitis, rinofaringitis y faringitis crónicas</v>
          </cell>
        </row>
        <row r="4178">
          <cell r="A4178" t="str">
            <v>J31.0</v>
          </cell>
          <cell r="B4178" t="str">
            <v>Rinitis crónica</v>
          </cell>
        </row>
        <row r="4179">
          <cell r="A4179" t="str">
            <v>J31.1</v>
          </cell>
          <cell r="B4179" t="str">
            <v>Rinofaringitis crónica</v>
          </cell>
        </row>
        <row r="4180">
          <cell r="A4180" t="str">
            <v>J31.2</v>
          </cell>
          <cell r="B4180" t="str">
            <v>Faringitis crónica</v>
          </cell>
        </row>
        <row r="4181">
          <cell r="A4181" t="str">
            <v>J32</v>
          </cell>
          <cell r="B4181" t="str">
            <v>Sinusitis crónica</v>
          </cell>
        </row>
        <row r="4182">
          <cell r="A4182" t="str">
            <v>J32.0</v>
          </cell>
          <cell r="B4182" t="str">
            <v>Sinusitis maxilar crónica</v>
          </cell>
        </row>
        <row r="4183">
          <cell r="A4183" t="str">
            <v>J32.1</v>
          </cell>
          <cell r="B4183" t="str">
            <v>Sinusitis frontal crónica</v>
          </cell>
        </row>
        <row r="4184">
          <cell r="A4184" t="str">
            <v>J32.2</v>
          </cell>
          <cell r="B4184" t="str">
            <v>Sinusitis etmoidal crónica</v>
          </cell>
        </row>
        <row r="4185">
          <cell r="A4185" t="str">
            <v>J32.3</v>
          </cell>
          <cell r="B4185" t="str">
            <v>Sinusitis esfenoidal crónica</v>
          </cell>
        </row>
        <row r="4186">
          <cell r="A4186" t="str">
            <v>J32.4</v>
          </cell>
          <cell r="B4186" t="str">
            <v>Pansinusitis crónica</v>
          </cell>
        </row>
        <row r="4187">
          <cell r="A4187" t="str">
            <v>J32.8</v>
          </cell>
          <cell r="B4187" t="str">
            <v>Otras sinusitis crónicas</v>
          </cell>
        </row>
        <row r="4188">
          <cell r="A4188" t="str">
            <v>J32.9</v>
          </cell>
          <cell r="B4188" t="str">
            <v>Sinusitis crónica, no especificada</v>
          </cell>
        </row>
        <row r="4189">
          <cell r="A4189" t="str">
            <v>J33</v>
          </cell>
          <cell r="B4189" t="str">
            <v>Pólipo nasal</v>
          </cell>
        </row>
        <row r="4190">
          <cell r="A4190" t="str">
            <v>J33.0</v>
          </cell>
          <cell r="B4190" t="str">
            <v>Pólipo de la cavidad nasal</v>
          </cell>
        </row>
        <row r="4191">
          <cell r="A4191" t="str">
            <v>J33.1</v>
          </cell>
          <cell r="B4191" t="str">
            <v>Degeneración polipoide de seno paranasal</v>
          </cell>
        </row>
        <row r="4192">
          <cell r="A4192" t="str">
            <v>J33.8</v>
          </cell>
          <cell r="B4192" t="str">
            <v>Otros pólipos de los senos paranasales</v>
          </cell>
        </row>
        <row r="4193">
          <cell r="A4193" t="str">
            <v>J33.9</v>
          </cell>
          <cell r="B4193" t="str">
            <v>Pólipo nasal, no especificado</v>
          </cell>
        </row>
        <row r="4194">
          <cell r="A4194" t="str">
            <v>J34</v>
          </cell>
          <cell r="B4194" t="str">
            <v>Otros trastornos de la nariz y de los senos paranasales</v>
          </cell>
        </row>
        <row r="4195">
          <cell r="A4195" t="str">
            <v>J34.0</v>
          </cell>
          <cell r="B4195" t="str">
            <v>Absceso, furúnculo y carbunco de la nariz</v>
          </cell>
        </row>
        <row r="4196">
          <cell r="A4196" t="str">
            <v>J34.1</v>
          </cell>
          <cell r="B4196" t="str">
            <v>Quiste y mucocele de seno paranasal</v>
          </cell>
        </row>
        <row r="4197">
          <cell r="A4197" t="str">
            <v>J34.2</v>
          </cell>
          <cell r="B4197" t="str">
            <v>Desviación del tabique nasal</v>
          </cell>
        </row>
        <row r="4198">
          <cell r="A4198" t="str">
            <v>J34.3</v>
          </cell>
          <cell r="B4198" t="str">
            <v>Hipertrofia de los cornetes nasales</v>
          </cell>
        </row>
        <row r="4199">
          <cell r="A4199" t="str">
            <v>J34.8</v>
          </cell>
          <cell r="B4199" t="str">
            <v>Otros trastornos especificados de la nariz y de los senos paranasales</v>
          </cell>
        </row>
        <row r="4200">
          <cell r="A4200" t="str">
            <v>J35</v>
          </cell>
          <cell r="B4200" t="str">
            <v>Enfermedades crónicas de las amígdalas y de las adenoides</v>
          </cell>
        </row>
        <row r="4201">
          <cell r="A4201" t="str">
            <v>J35.0</v>
          </cell>
          <cell r="B4201" t="str">
            <v>Amigdalitis crónica</v>
          </cell>
        </row>
        <row r="4202">
          <cell r="A4202" t="str">
            <v>J35.1</v>
          </cell>
          <cell r="B4202" t="str">
            <v>Hipertrofia de las amígdalas</v>
          </cell>
        </row>
        <row r="4203">
          <cell r="A4203" t="str">
            <v>J35.2</v>
          </cell>
          <cell r="B4203" t="str">
            <v>Hipertrofia de las adenoides</v>
          </cell>
        </row>
        <row r="4204">
          <cell r="A4204" t="str">
            <v>J35.3</v>
          </cell>
          <cell r="B4204" t="str">
            <v>Hipertrofia de las amígdalas con hipertrofia de las adenoides</v>
          </cell>
        </row>
        <row r="4205">
          <cell r="A4205" t="str">
            <v>J35.8</v>
          </cell>
          <cell r="B4205" t="str">
            <v>Otras enfermedades crónicas de las amígdalas y de las adenoides</v>
          </cell>
        </row>
        <row r="4206">
          <cell r="A4206" t="str">
            <v>J35.9</v>
          </cell>
          <cell r="B4206" t="str">
            <v>Enfermedad crónica de las amígdalas y de las adenoides, no especificada</v>
          </cell>
        </row>
        <row r="4207">
          <cell r="A4207" t="str">
            <v>J36.X</v>
          </cell>
          <cell r="B4207" t="str">
            <v>Absceso periamigdalino</v>
          </cell>
        </row>
        <row r="4208">
          <cell r="A4208" t="str">
            <v>J37</v>
          </cell>
          <cell r="B4208" t="str">
            <v>Laringitis y laringotraqueítis crónicas</v>
          </cell>
        </row>
        <row r="4209">
          <cell r="A4209" t="str">
            <v>J37.0</v>
          </cell>
          <cell r="B4209" t="str">
            <v>Laringitis crónica</v>
          </cell>
        </row>
        <row r="4210">
          <cell r="A4210" t="str">
            <v>J37.1</v>
          </cell>
          <cell r="B4210" t="str">
            <v>Laringotraqueítis crónica</v>
          </cell>
        </row>
        <row r="4211">
          <cell r="A4211" t="str">
            <v>J38</v>
          </cell>
          <cell r="B4211" t="str">
            <v>Enfermedades de las cuerdas vocales y de la laringe, no clasificadas en otra parte</v>
          </cell>
        </row>
        <row r="4212">
          <cell r="A4212" t="str">
            <v>J38.0</v>
          </cell>
          <cell r="B4212" t="str">
            <v>Parálisis de las cuerdas vocales y de la laringe</v>
          </cell>
        </row>
        <row r="4213">
          <cell r="A4213" t="str">
            <v>J38.1</v>
          </cell>
          <cell r="B4213" t="str">
            <v>Pólipo de las cuerdas vocales y de la laringe</v>
          </cell>
        </row>
        <row r="4214">
          <cell r="A4214" t="str">
            <v>J38.2</v>
          </cell>
          <cell r="B4214" t="str">
            <v>Nódulos de las cuerdas vocales</v>
          </cell>
        </row>
        <row r="4215">
          <cell r="A4215" t="str">
            <v>J38.3</v>
          </cell>
          <cell r="B4215" t="str">
            <v>Otras enfermedades de las cuerdas vocales</v>
          </cell>
        </row>
        <row r="4216">
          <cell r="A4216" t="str">
            <v>J38.4</v>
          </cell>
          <cell r="B4216" t="str">
            <v>Edema de laringe</v>
          </cell>
        </row>
        <row r="4217">
          <cell r="A4217" t="str">
            <v>J38.5</v>
          </cell>
          <cell r="B4217" t="str">
            <v>Espasmo laríngeo</v>
          </cell>
        </row>
        <row r="4218">
          <cell r="A4218" t="str">
            <v>J38.6</v>
          </cell>
          <cell r="B4218" t="str">
            <v>Estenosis laríngea</v>
          </cell>
        </row>
        <row r="4219">
          <cell r="A4219" t="str">
            <v>J38.7</v>
          </cell>
          <cell r="B4219" t="str">
            <v>Otras enfermedades de la laringe</v>
          </cell>
        </row>
        <row r="4220">
          <cell r="A4220" t="str">
            <v>J39</v>
          </cell>
          <cell r="B4220" t="str">
            <v>Otras enfermedades de las vías respiratorias superiores</v>
          </cell>
        </row>
        <row r="4221">
          <cell r="A4221" t="str">
            <v>J39.0</v>
          </cell>
          <cell r="B4221" t="str">
            <v>Absceso retrofaríngeo y parafaríngeo</v>
          </cell>
        </row>
        <row r="4222">
          <cell r="A4222" t="str">
            <v>J39.1</v>
          </cell>
          <cell r="B4222" t="str">
            <v>Otros abscesos de la faringe</v>
          </cell>
        </row>
        <row r="4223">
          <cell r="A4223" t="str">
            <v>J39.2</v>
          </cell>
          <cell r="B4223" t="str">
            <v>Otras enfermedades de la faringe</v>
          </cell>
        </row>
        <row r="4224">
          <cell r="A4224" t="str">
            <v>J39.3</v>
          </cell>
          <cell r="B4224" t="str">
            <v>Reacción de hipersensibilidad de las vías respiratorias superiores, sitio no especificado</v>
          </cell>
        </row>
        <row r="4225">
          <cell r="A4225" t="str">
            <v>J39.8</v>
          </cell>
          <cell r="B4225" t="str">
            <v>Otras enfermedades especificadas de las vías respiratorias superiores</v>
          </cell>
        </row>
        <row r="4226">
          <cell r="A4226" t="str">
            <v>J39.9</v>
          </cell>
          <cell r="B4226" t="str">
            <v>Enfermedad de las vías respiratorias superiores, no especificada</v>
          </cell>
        </row>
        <row r="4227">
          <cell r="A4227" t="str">
            <v>J40.X</v>
          </cell>
          <cell r="B4227" t="str">
            <v>Bronquitis, no especificada como aguda o crónica</v>
          </cell>
        </row>
        <row r="4228">
          <cell r="A4228" t="str">
            <v>J41</v>
          </cell>
          <cell r="B4228" t="str">
            <v>Bronquitis crónica simple y mucopurulenta</v>
          </cell>
        </row>
        <row r="4229">
          <cell r="A4229" t="str">
            <v>J41.0</v>
          </cell>
          <cell r="B4229" t="str">
            <v>Bronquitis crónica simple</v>
          </cell>
        </row>
        <row r="4230">
          <cell r="A4230" t="str">
            <v>J41.1</v>
          </cell>
          <cell r="B4230" t="str">
            <v>Bronquitis crónica mucopurulenta</v>
          </cell>
        </row>
        <row r="4231">
          <cell r="A4231" t="str">
            <v>J41.8</v>
          </cell>
          <cell r="B4231" t="str">
            <v>Bronquitis crónica mixta simple y mucopurulenta</v>
          </cell>
        </row>
        <row r="4232">
          <cell r="A4232" t="str">
            <v>J42.X</v>
          </cell>
          <cell r="B4232" t="str">
            <v>Bronquitis crónica no especificada</v>
          </cell>
        </row>
        <row r="4233">
          <cell r="A4233" t="str">
            <v>J43</v>
          </cell>
          <cell r="B4233" t="str">
            <v>Enfisema</v>
          </cell>
        </row>
        <row r="4234">
          <cell r="A4234" t="str">
            <v>J43.0</v>
          </cell>
          <cell r="B4234" t="str">
            <v>Síndrome de MacLeod</v>
          </cell>
        </row>
        <row r="4235">
          <cell r="A4235" t="str">
            <v>J43.1</v>
          </cell>
          <cell r="B4235" t="str">
            <v>Enfisema panlobular</v>
          </cell>
        </row>
        <row r="4236">
          <cell r="A4236" t="str">
            <v>J43.2</v>
          </cell>
          <cell r="B4236" t="str">
            <v>Enfisema centrolobular</v>
          </cell>
        </row>
        <row r="4237">
          <cell r="A4237" t="str">
            <v>J43.8</v>
          </cell>
          <cell r="B4237" t="str">
            <v>Otros tipos de enfisema</v>
          </cell>
        </row>
        <row r="4238">
          <cell r="A4238" t="str">
            <v>J43.9</v>
          </cell>
          <cell r="B4238" t="str">
            <v>Enfisema, no especificado</v>
          </cell>
        </row>
        <row r="4239">
          <cell r="A4239" t="str">
            <v>J44</v>
          </cell>
          <cell r="B4239" t="str">
            <v>Otras enfermedades pulmonares obstructivas crónicas</v>
          </cell>
        </row>
        <row r="4240">
          <cell r="A4240" t="str">
            <v>J44.0</v>
          </cell>
          <cell r="B4240" t="str">
            <v>Enfermedad pulmonar obstructiva crónica con infección aguda de las vías respiratorias inferiores</v>
          </cell>
        </row>
        <row r="4241">
          <cell r="A4241" t="str">
            <v>J44.1</v>
          </cell>
          <cell r="B4241" t="str">
            <v>Enfermedad pulmonar obstructiva crónica con exacerbación aguda, no especificada</v>
          </cell>
        </row>
        <row r="4242">
          <cell r="A4242" t="str">
            <v>J44.8</v>
          </cell>
          <cell r="B4242" t="str">
            <v>Otras enfermedades pulmonares obstructivas crónicas especificadas</v>
          </cell>
        </row>
        <row r="4243">
          <cell r="A4243" t="str">
            <v>J44.9</v>
          </cell>
          <cell r="B4243" t="str">
            <v>Enfermedad pulmonar obstructiva crónica, no especificada</v>
          </cell>
        </row>
        <row r="4244">
          <cell r="A4244" t="str">
            <v>J45</v>
          </cell>
          <cell r="B4244" t="str">
            <v>Asma</v>
          </cell>
        </row>
        <row r="4245">
          <cell r="A4245" t="str">
            <v>J45.0</v>
          </cell>
          <cell r="B4245" t="str">
            <v>Asma predominantemente alérgica</v>
          </cell>
        </row>
        <row r="4246">
          <cell r="A4246" t="str">
            <v>J45.1</v>
          </cell>
          <cell r="B4246" t="str">
            <v>Asma no alérgica</v>
          </cell>
        </row>
        <row r="4247">
          <cell r="A4247" t="str">
            <v>J45.8</v>
          </cell>
          <cell r="B4247" t="str">
            <v>Asma mixta</v>
          </cell>
        </row>
        <row r="4248">
          <cell r="A4248" t="str">
            <v>J45.9</v>
          </cell>
          <cell r="B4248" t="str">
            <v>Asma, no especificado</v>
          </cell>
        </row>
        <row r="4249">
          <cell r="A4249" t="str">
            <v>J46.X</v>
          </cell>
          <cell r="B4249" t="str">
            <v>Estado asmático</v>
          </cell>
        </row>
        <row r="4250">
          <cell r="A4250" t="str">
            <v>J47.X</v>
          </cell>
          <cell r="B4250" t="str">
            <v>Bronquiectasia</v>
          </cell>
        </row>
        <row r="4251">
          <cell r="A4251" t="str">
            <v>J60.X</v>
          </cell>
          <cell r="B4251" t="str">
            <v>Neumoconiosis de los mineros del carbón</v>
          </cell>
        </row>
        <row r="4252">
          <cell r="A4252" t="str">
            <v>J61.X</v>
          </cell>
          <cell r="B4252" t="str">
            <v>Neumoconiosis debida al asbesto y a otras fibras minerales</v>
          </cell>
        </row>
        <row r="4253">
          <cell r="A4253" t="str">
            <v>J62</v>
          </cell>
          <cell r="B4253" t="str">
            <v>Neumoconiosis debida a polvo de sílice</v>
          </cell>
        </row>
        <row r="4254">
          <cell r="A4254" t="str">
            <v>J62.0</v>
          </cell>
          <cell r="B4254" t="str">
            <v>Neumoconiosis debida a polvo de talco</v>
          </cell>
        </row>
        <row r="4255">
          <cell r="A4255" t="str">
            <v>J62.8</v>
          </cell>
          <cell r="B4255" t="str">
            <v>Neumoconiosis debida a otros polvos que contienen sílice</v>
          </cell>
        </row>
        <row r="4256">
          <cell r="A4256" t="str">
            <v>J63</v>
          </cell>
          <cell r="B4256" t="str">
            <v>Neumoconiosis debida a otros polvos inorgánicos</v>
          </cell>
        </row>
        <row r="4257">
          <cell r="A4257" t="str">
            <v>J63.0</v>
          </cell>
          <cell r="B4257" t="str">
            <v>Aluminosis (del pulmón)</v>
          </cell>
        </row>
        <row r="4258">
          <cell r="A4258" t="str">
            <v>J63.1</v>
          </cell>
          <cell r="B4258" t="str">
            <v>Fibrosis (del pulmón) debida a bauxita</v>
          </cell>
        </row>
        <row r="4259">
          <cell r="A4259" t="str">
            <v>J63.2</v>
          </cell>
          <cell r="B4259" t="str">
            <v>Beriliosis</v>
          </cell>
        </row>
        <row r="4260">
          <cell r="A4260" t="str">
            <v>J63.3</v>
          </cell>
          <cell r="B4260" t="str">
            <v>Fibrosis (del pulmón) debida a grafito</v>
          </cell>
        </row>
        <row r="4261">
          <cell r="A4261" t="str">
            <v>J63.4</v>
          </cell>
          <cell r="B4261" t="str">
            <v>Siderosis</v>
          </cell>
        </row>
        <row r="4262">
          <cell r="A4262" t="str">
            <v>J63.5</v>
          </cell>
          <cell r="B4262" t="str">
            <v>Estañosis</v>
          </cell>
        </row>
        <row r="4263">
          <cell r="A4263" t="str">
            <v>J63.8</v>
          </cell>
          <cell r="B4263" t="str">
            <v>Neumoconiosis debida a otros polvos inorgánicos especificados</v>
          </cell>
        </row>
        <row r="4264">
          <cell r="A4264" t="str">
            <v>J64.X</v>
          </cell>
          <cell r="B4264" t="str">
            <v>Neumoconiosis, no especificada</v>
          </cell>
        </row>
        <row r="4265">
          <cell r="A4265" t="str">
            <v>J65.X</v>
          </cell>
          <cell r="B4265" t="str">
            <v>Neumoconiosis asociada con tuberculosis</v>
          </cell>
        </row>
        <row r="4266">
          <cell r="A4266" t="str">
            <v>J66</v>
          </cell>
          <cell r="B4266" t="str">
            <v>Enfermedades de las vías aéreas debidas a polvos orgánicos específicos</v>
          </cell>
        </row>
        <row r="4267">
          <cell r="A4267" t="str">
            <v>J66.0</v>
          </cell>
          <cell r="B4267" t="str">
            <v>Bisinosis</v>
          </cell>
        </row>
        <row r="4268">
          <cell r="A4268" t="str">
            <v>J66.1</v>
          </cell>
          <cell r="B4268" t="str">
            <v>Enfermedad de los trabajadores del lino</v>
          </cell>
        </row>
        <row r="4269">
          <cell r="A4269" t="str">
            <v>J66.2</v>
          </cell>
          <cell r="B4269" t="str">
            <v>Canabinosis</v>
          </cell>
        </row>
        <row r="4270">
          <cell r="A4270" t="str">
            <v>J66.8</v>
          </cell>
          <cell r="B4270" t="str">
            <v>Enfermedad de las vías aéreas debida a otros polvos orgánicos específicos</v>
          </cell>
        </row>
        <row r="4271">
          <cell r="A4271" t="str">
            <v>J67</v>
          </cell>
          <cell r="B4271" t="str">
            <v>Neumonitis debida a hipersensibilidad al polvo orgánico</v>
          </cell>
        </row>
        <row r="4272">
          <cell r="A4272" t="str">
            <v>J67.0</v>
          </cell>
          <cell r="B4272" t="str">
            <v>Pulmón del granjero</v>
          </cell>
        </row>
        <row r="4273">
          <cell r="A4273" t="str">
            <v>J67.1</v>
          </cell>
          <cell r="B4273" t="str">
            <v>Bagazosis</v>
          </cell>
        </row>
        <row r="4274">
          <cell r="A4274" t="str">
            <v>J67.2</v>
          </cell>
          <cell r="B4274" t="str">
            <v>Pulmón del ornitófilo</v>
          </cell>
        </row>
        <row r="4275">
          <cell r="A4275" t="str">
            <v>J67.3</v>
          </cell>
          <cell r="B4275" t="str">
            <v>Suberosis</v>
          </cell>
        </row>
        <row r="4276">
          <cell r="A4276" t="str">
            <v>J67.4</v>
          </cell>
          <cell r="B4276" t="str">
            <v>Pulmón del manipulador de malta</v>
          </cell>
        </row>
        <row r="4277">
          <cell r="A4277" t="str">
            <v>J67.5</v>
          </cell>
          <cell r="B4277" t="str">
            <v>Pulmón del manipulador de hongos</v>
          </cell>
        </row>
        <row r="4278">
          <cell r="A4278" t="str">
            <v>J67.6</v>
          </cell>
          <cell r="B4278" t="str">
            <v>Pulmón del descortezador del arce</v>
          </cell>
        </row>
        <row r="4279">
          <cell r="A4279" t="str">
            <v>J67.7</v>
          </cell>
          <cell r="B4279" t="str">
            <v>Neumonitis de la ventilación debida al acondicionador y humidificador del aire</v>
          </cell>
        </row>
        <row r="4280">
          <cell r="A4280" t="str">
            <v>J67.8</v>
          </cell>
          <cell r="B4280" t="str">
            <v>Neumonitis debidas a hipersensibilidad a otros polvos orgánicos</v>
          </cell>
        </row>
        <row r="4281">
          <cell r="A4281" t="str">
            <v>J67.9</v>
          </cell>
          <cell r="B4281" t="str">
            <v>Neumonitis debida a hipersensibilidad a polvo orgánico no especificado</v>
          </cell>
        </row>
        <row r="4282">
          <cell r="A4282" t="str">
            <v>J68</v>
          </cell>
          <cell r="B4282" t="str">
            <v>Afecciones respiratorias debidas a inhalación de gases, humos, vapores y sustancias químicas</v>
          </cell>
        </row>
        <row r="4283">
          <cell r="A4283" t="str">
            <v>J68.0</v>
          </cell>
          <cell r="B4283" t="str">
            <v>Bronquitis y neumonitis debidas a inhalación de gases, humos, vapores y sustancias químicas</v>
          </cell>
        </row>
        <row r="4284">
          <cell r="A4284" t="str">
            <v>J68.1</v>
          </cell>
          <cell r="B4284" t="str">
            <v>Edema pulmonar agudo debido a inhalación de gases, humos, vapores y sustancias químicas</v>
          </cell>
        </row>
        <row r="4285">
          <cell r="A4285" t="str">
            <v>J68.2</v>
          </cell>
          <cell r="B4285" t="str">
            <v>Inflamación respiratoria superior debida a inhalación de gases, humos, vapores y sustancias químicas, no clasificadas en otra parte</v>
          </cell>
        </row>
        <row r="4286">
          <cell r="A4286" t="str">
            <v>J68.3</v>
          </cell>
          <cell r="B4286" t="str">
            <v>Otras afecciones respiratorias agudas y subagudas debidas a inhalación de gases, humos, vapores y sustancias químicas</v>
          </cell>
        </row>
        <row r="4287">
          <cell r="A4287" t="str">
            <v>J68.4</v>
          </cell>
          <cell r="B4287" t="str">
            <v>Afecciones respiratorias crónicas debidas a inhalación de gases, humos, vapores y sustancias químicas</v>
          </cell>
        </row>
        <row r="4288">
          <cell r="A4288" t="str">
            <v>J68.8</v>
          </cell>
          <cell r="B4288" t="str">
            <v>Otras afecciones respiratorias debidas a inhalación de gases, humos, vapores y sustancias químicas</v>
          </cell>
        </row>
        <row r="4289">
          <cell r="A4289" t="str">
            <v>J68.9</v>
          </cell>
          <cell r="B4289" t="str">
            <v>Afección respiratoria no especificada, debida a inhalación de gases, humos, vapores y sustancias químicas</v>
          </cell>
        </row>
        <row r="4290">
          <cell r="A4290" t="str">
            <v>J69</v>
          </cell>
          <cell r="B4290" t="str">
            <v>Neumonitis debida a sólidos y líquidos</v>
          </cell>
        </row>
        <row r="4291">
          <cell r="A4291" t="str">
            <v>J69.0</v>
          </cell>
          <cell r="B4291" t="str">
            <v>Neumonitis debida a aspiración de alimento o vómito</v>
          </cell>
        </row>
        <row r="4292">
          <cell r="A4292" t="str">
            <v>J69.1</v>
          </cell>
          <cell r="B4292" t="str">
            <v>Neumonitis debida a aspiración de aceites y esencias</v>
          </cell>
        </row>
        <row r="4293">
          <cell r="A4293" t="str">
            <v>J69.8</v>
          </cell>
          <cell r="B4293" t="str">
            <v>Neumonitis debida a aspiración de otros sólidos y líquidos</v>
          </cell>
        </row>
        <row r="4294">
          <cell r="A4294" t="str">
            <v>J70</v>
          </cell>
          <cell r="B4294" t="str">
            <v>Afecciones respiratorias debidas a otros agentes externos</v>
          </cell>
        </row>
        <row r="4295">
          <cell r="A4295" t="str">
            <v>J70.0</v>
          </cell>
          <cell r="B4295" t="str">
            <v>Manifestaciones pulmonares agudas debidas a radiación</v>
          </cell>
        </row>
        <row r="4296">
          <cell r="A4296" t="str">
            <v>J70.1</v>
          </cell>
          <cell r="B4296" t="str">
            <v>Manifestaciones pulmonares crónicas y otras manifestaciones debidas a radiación</v>
          </cell>
        </row>
        <row r="4297">
          <cell r="A4297" t="str">
            <v>J70.2</v>
          </cell>
          <cell r="B4297" t="str">
            <v>Trastornos pulmonares intersticiales agudos inducidos por drogas</v>
          </cell>
        </row>
        <row r="4298">
          <cell r="A4298" t="str">
            <v>J70.3</v>
          </cell>
          <cell r="B4298" t="str">
            <v>Trastornos pulmonares intersticiales crónicos inducidos por drogas</v>
          </cell>
        </row>
        <row r="4299">
          <cell r="A4299" t="str">
            <v>J70.4</v>
          </cell>
          <cell r="B4299" t="str">
            <v>Trastornos pulmonares intersticiales no especificados inducidos por drogas</v>
          </cell>
        </row>
        <row r="4300">
          <cell r="A4300" t="str">
            <v>J70.8</v>
          </cell>
          <cell r="B4300" t="str">
            <v>Afecciones respiratorias debidas a otros agentes externos especificados</v>
          </cell>
        </row>
        <row r="4301">
          <cell r="A4301" t="str">
            <v>J70.9</v>
          </cell>
          <cell r="B4301" t="str">
            <v>Afecciones respiratorias debidas a agentes externos no especificados</v>
          </cell>
        </row>
        <row r="4302">
          <cell r="A4302" t="str">
            <v>J80.X</v>
          </cell>
          <cell r="B4302" t="str">
            <v>Síndrome de dificultad respiratoria del adulto</v>
          </cell>
        </row>
        <row r="4303">
          <cell r="A4303" t="str">
            <v>J81.X</v>
          </cell>
          <cell r="B4303" t="str">
            <v>Edema pulmonar</v>
          </cell>
        </row>
        <row r="4304">
          <cell r="A4304" t="str">
            <v>J82.X</v>
          </cell>
          <cell r="B4304" t="str">
            <v>Eosinofilia pulmonar, no clasificada en otra parte</v>
          </cell>
        </row>
        <row r="4305">
          <cell r="A4305" t="str">
            <v>J84</v>
          </cell>
          <cell r="B4305" t="str">
            <v>Otras enfermedades pulmonares intersticiales</v>
          </cell>
        </row>
        <row r="4306">
          <cell r="A4306" t="str">
            <v>J84.0</v>
          </cell>
          <cell r="B4306" t="str">
            <v>Afecciones alveolares y alveoloparietales</v>
          </cell>
        </row>
        <row r="4307">
          <cell r="A4307" t="str">
            <v>J84.1</v>
          </cell>
          <cell r="B4307" t="str">
            <v>Otras enfermedades pulmonares intersticiales con fibrosis</v>
          </cell>
        </row>
        <row r="4308">
          <cell r="A4308" t="str">
            <v>J84.8</v>
          </cell>
          <cell r="B4308" t="str">
            <v>Otras enfermedades pulmonares intersticiales especificadas</v>
          </cell>
        </row>
        <row r="4309">
          <cell r="A4309" t="str">
            <v>J84.9</v>
          </cell>
          <cell r="B4309" t="str">
            <v>Enfermedad pulmonar intersticial, no especificada</v>
          </cell>
        </row>
        <row r="4310">
          <cell r="A4310" t="str">
            <v>J85</v>
          </cell>
          <cell r="B4310" t="str">
            <v>Absceso del pulmón y del mediastino</v>
          </cell>
        </row>
        <row r="4311">
          <cell r="A4311" t="str">
            <v>J85.0</v>
          </cell>
          <cell r="B4311" t="str">
            <v>Gangrena y necrosis del pulmón</v>
          </cell>
        </row>
        <row r="4312">
          <cell r="A4312" t="str">
            <v>J85.1</v>
          </cell>
          <cell r="B4312" t="str">
            <v>Absceso del pulmón con neumonía</v>
          </cell>
        </row>
        <row r="4313">
          <cell r="A4313" t="str">
            <v>J85.2</v>
          </cell>
          <cell r="B4313" t="str">
            <v>Absceso del pulmón sin neumonía</v>
          </cell>
        </row>
        <row r="4314">
          <cell r="A4314" t="str">
            <v>J85.3</v>
          </cell>
          <cell r="B4314" t="str">
            <v>Absceso del mediastino</v>
          </cell>
        </row>
        <row r="4315">
          <cell r="A4315" t="str">
            <v>J86</v>
          </cell>
          <cell r="B4315" t="str">
            <v>Piotórax</v>
          </cell>
        </row>
        <row r="4316">
          <cell r="A4316" t="str">
            <v>J86.0</v>
          </cell>
          <cell r="B4316" t="str">
            <v>Piotórax con fístula</v>
          </cell>
        </row>
        <row r="4317">
          <cell r="A4317" t="str">
            <v>J86.9</v>
          </cell>
          <cell r="B4317" t="str">
            <v>Piotórax sin fístula</v>
          </cell>
        </row>
        <row r="4318">
          <cell r="A4318" t="str">
            <v>J90.X</v>
          </cell>
          <cell r="B4318" t="str">
            <v>Derrame pleural no clasificado en otra parte</v>
          </cell>
        </row>
        <row r="4319">
          <cell r="A4319" t="str">
            <v>J91.X*</v>
          </cell>
          <cell r="B4319" t="str">
            <v>Derrame pleural en afecciones clasificadas en otra parte</v>
          </cell>
        </row>
        <row r="4320">
          <cell r="A4320" t="str">
            <v>J92</v>
          </cell>
          <cell r="B4320" t="str">
            <v>Paquipleuritis</v>
          </cell>
        </row>
        <row r="4321">
          <cell r="A4321" t="str">
            <v>J92.0</v>
          </cell>
          <cell r="B4321" t="str">
            <v>Paquipleuritis con asbestosis</v>
          </cell>
        </row>
        <row r="4322">
          <cell r="A4322" t="str">
            <v>J92.9</v>
          </cell>
          <cell r="B4322" t="str">
            <v>Paquipleuritis sin asbestosis</v>
          </cell>
        </row>
        <row r="4323">
          <cell r="A4323" t="str">
            <v>J93</v>
          </cell>
          <cell r="B4323" t="str">
            <v>Neumotórax</v>
          </cell>
        </row>
        <row r="4324">
          <cell r="A4324" t="str">
            <v>J93.0</v>
          </cell>
          <cell r="B4324" t="str">
            <v>Neumotórax espontáneo a presión</v>
          </cell>
        </row>
        <row r="4325">
          <cell r="A4325" t="str">
            <v>J93.1</v>
          </cell>
          <cell r="B4325" t="str">
            <v>Otros tipos de neumotórax espontáneo</v>
          </cell>
        </row>
        <row r="4326">
          <cell r="A4326" t="str">
            <v>J93.8</v>
          </cell>
          <cell r="B4326" t="str">
            <v>Otros neumotórax</v>
          </cell>
        </row>
        <row r="4327">
          <cell r="A4327" t="str">
            <v>J93.9</v>
          </cell>
          <cell r="B4327" t="str">
            <v>Neumotórax, no especificado</v>
          </cell>
        </row>
        <row r="4328">
          <cell r="A4328" t="str">
            <v>J94</v>
          </cell>
          <cell r="B4328" t="str">
            <v>Otras afecciones de la pleura</v>
          </cell>
        </row>
        <row r="4329">
          <cell r="A4329" t="str">
            <v>J94.0</v>
          </cell>
          <cell r="B4329" t="str">
            <v>Quilotórax</v>
          </cell>
        </row>
        <row r="4330">
          <cell r="A4330" t="str">
            <v>J94.1</v>
          </cell>
          <cell r="B4330" t="str">
            <v>Fibrotórax</v>
          </cell>
        </row>
        <row r="4331">
          <cell r="A4331" t="str">
            <v>J94.2</v>
          </cell>
          <cell r="B4331" t="str">
            <v>Hemotórax</v>
          </cell>
        </row>
        <row r="4332">
          <cell r="A4332" t="str">
            <v>J94.8</v>
          </cell>
          <cell r="B4332" t="str">
            <v>Otras afecciones especificadas de la pleura</v>
          </cell>
        </row>
        <row r="4333">
          <cell r="A4333" t="str">
            <v>J94.9</v>
          </cell>
          <cell r="B4333" t="str">
            <v>Afección pleural, no especificada</v>
          </cell>
        </row>
        <row r="4334">
          <cell r="A4334" t="str">
            <v>J95</v>
          </cell>
          <cell r="B4334" t="str">
            <v>Trastornos del sistema respiratorio consecutivos a procedimientos, no clasificados en otra parte</v>
          </cell>
        </row>
        <row r="4335">
          <cell r="A4335" t="str">
            <v>J95.0</v>
          </cell>
          <cell r="B4335" t="str">
            <v>Funcionamiento defectuoso de la traqueostomía</v>
          </cell>
        </row>
        <row r="4336">
          <cell r="A4336" t="str">
            <v>J95.1</v>
          </cell>
          <cell r="B4336" t="str">
            <v>Insuficiencia pulmonar aguda consecutiva a cirugía torácica</v>
          </cell>
        </row>
        <row r="4337">
          <cell r="A4337" t="str">
            <v>J95.2</v>
          </cell>
          <cell r="B4337" t="str">
            <v>Insuficiencia pulmonar aguda consecutiva a cirugía extratorácica</v>
          </cell>
        </row>
        <row r="4338">
          <cell r="A4338" t="str">
            <v>J95.3</v>
          </cell>
          <cell r="B4338" t="str">
            <v>Insuficiencia pulmonar crónica consecutiva a cirugía</v>
          </cell>
        </row>
        <row r="4339">
          <cell r="A4339" t="str">
            <v>J95.4</v>
          </cell>
          <cell r="B4339" t="str">
            <v>Síndrome de Mendelson</v>
          </cell>
        </row>
        <row r="4340">
          <cell r="A4340" t="str">
            <v>J95.5</v>
          </cell>
          <cell r="B4340" t="str">
            <v>Estenosis subglótica consecutiva a procedimientos</v>
          </cell>
        </row>
        <row r="4341">
          <cell r="A4341" t="str">
            <v>J95.8</v>
          </cell>
          <cell r="B4341" t="str">
            <v>Otros trastornos respiratorios consecutivos a procedimientos</v>
          </cell>
        </row>
        <row r="4342">
          <cell r="A4342" t="str">
            <v>J95.9</v>
          </cell>
          <cell r="B4342" t="str">
            <v>Trastorno no especificado del sistema respiratorio, consecutivo a procedimientos</v>
          </cell>
        </row>
        <row r="4343">
          <cell r="A4343" t="str">
            <v>J96</v>
          </cell>
          <cell r="B4343" t="str">
            <v>Insuficiencia respiratoria, no clasificada en otra parte</v>
          </cell>
        </row>
        <row r="4344">
          <cell r="A4344" t="str">
            <v>J96.0</v>
          </cell>
          <cell r="B4344" t="str">
            <v>Insuficiencia respiratoria aguda</v>
          </cell>
        </row>
        <row r="4345">
          <cell r="A4345" t="str">
            <v>J96.1</v>
          </cell>
          <cell r="B4345" t="str">
            <v>Insuficiencia respiratoria crónica</v>
          </cell>
        </row>
        <row r="4346">
          <cell r="A4346" t="str">
            <v>J96.9</v>
          </cell>
          <cell r="B4346" t="str">
            <v>Insuficiencia respiratoria, no especificada</v>
          </cell>
        </row>
        <row r="4347">
          <cell r="A4347" t="str">
            <v>J98</v>
          </cell>
          <cell r="B4347" t="str">
            <v>Otros trastornos respiratorios</v>
          </cell>
        </row>
        <row r="4348">
          <cell r="A4348" t="str">
            <v>J98.0</v>
          </cell>
          <cell r="B4348" t="str">
            <v>Enfermedades de la tráquea y de los bronquios, no clasificadas en otra parte</v>
          </cell>
        </row>
        <row r="4349">
          <cell r="A4349" t="str">
            <v>J98.1</v>
          </cell>
          <cell r="B4349" t="str">
            <v>Colapso pulmonar</v>
          </cell>
        </row>
        <row r="4350">
          <cell r="A4350" t="str">
            <v>J98.2</v>
          </cell>
          <cell r="B4350" t="str">
            <v>Enfisema intersticial</v>
          </cell>
        </row>
        <row r="4351">
          <cell r="A4351" t="str">
            <v>J98.3</v>
          </cell>
          <cell r="B4351" t="str">
            <v>Enfisema compensatorio</v>
          </cell>
        </row>
        <row r="4352">
          <cell r="A4352" t="str">
            <v>J98.4</v>
          </cell>
          <cell r="B4352" t="str">
            <v>Otros trastornos del pulmón</v>
          </cell>
        </row>
        <row r="4353">
          <cell r="A4353" t="str">
            <v>J98.5</v>
          </cell>
          <cell r="B4353" t="str">
            <v>Enfermedades del mediastino, no clasificadas en otra parte</v>
          </cell>
        </row>
        <row r="4354">
          <cell r="A4354" t="str">
            <v>J98.6</v>
          </cell>
          <cell r="B4354" t="str">
            <v>Trastornos del diafragma</v>
          </cell>
        </row>
        <row r="4355">
          <cell r="A4355" t="str">
            <v>J98.8</v>
          </cell>
          <cell r="B4355" t="str">
            <v>Otros trastornos respiratorios especificados</v>
          </cell>
        </row>
        <row r="4356">
          <cell r="A4356" t="str">
            <v>J98.9</v>
          </cell>
          <cell r="B4356" t="str">
            <v>Trastorno respiratorio, no especificado</v>
          </cell>
        </row>
        <row r="4357">
          <cell r="A4357" t="str">
            <v>J99*</v>
          </cell>
          <cell r="B4357" t="str">
            <v>Trastornos respiratorios en enfermedades clasificadas en otra parte</v>
          </cell>
        </row>
        <row r="4358">
          <cell r="A4358" t="str">
            <v>J99.0*</v>
          </cell>
          <cell r="B4358" t="str">
            <v>Enfermedad pulmonar reumatoide (M05.1+)</v>
          </cell>
        </row>
        <row r="4359">
          <cell r="A4359" t="str">
            <v>J99.1*</v>
          </cell>
          <cell r="B4359" t="str">
            <v>Trastornos respiratorios en otros trastornos difusos del tejido conjuntivo</v>
          </cell>
        </row>
        <row r="4360">
          <cell r="A4360" t="str">
            <v>J99.8*</v>
          </cell>
          <cell r="B4360" t="str">
            <v>Trastornos respiratorios en otras enfermedades clasificadas en otra parte</v>
          </cell>
        </row>
        <row r="4361">
          <cell r="A4361" t="str">
            <v>K</v>
          </cell>
          <cell r="B4361" t="str">
            <v>Transtornos del Sistema Digestivo</v>
          </cell>
        </row>
        <row r="4362">
          <cell r="A4362" t="str">
            <v>K00</v>
          </cell>
          <cell r="B4362" t="str">
            <v>Trastornos del desarrollo y de la erupción de los dientes</v>
          </cell>
        </row>
        <row r="4363">
          <cell r="A4363" t="str">
            <v>K00.0</v>
          </cell>
          <cell r="B4363" t="str">
            <v>Anodoncia</v>
          </cell>
        </row>
        <row r="4364">
          <cell r="A4364" t="str">
            <v>K00.1</v>
          </cell>
          <cell r="B4364" t="str">
            <v>Dientes supernumerarios</v>
          </cell>
        </row>
        <row r="4365">
          <cell r="A4365" t="str">
            <v>K00.2</v>
          </cell>
          <cell r="B4365" t="str">
            <v>Anomalías del tamaño y de la forma del diente</v>
          </cell>
        </row>
        <row r="4366">
          <cell r="A4366" t="str">
            <v>K00.3</v>
          </cell>
          <cell r="B4366" t="str">
            <v>Dientes moteados</v>
          </cell>
        </row>
        <row r="4367">
          <cell r="A4367" t="str">
            <v>K00.4</v>
          </cell>
          <cell r="B4367" t="str">
            <v>Alteraciones en la formación dentaria</v>
          </cell>
        </row>
        <row r="4368">
          <cell r="A4368" t="str">
            <v>K00.5</v>
          </cell>
          <cell r="B4368" t="str">
            <v>Alteraciones hereditarias de la estructura dentaria, no clasificadas en otra parte</v>
          </cell>
        </row>
        <row r="4369">
          <cell r="A4369" t="str">
            <v>K00.6</v>
          </cell>
          <cell r="B4369" t="str">
            <v>Alteraciones en la erupción dentaria</v>
          </cell>
        </row>
        <row r="4370">
          <cell r="A4370" t="str">
            <v>K00.7</v>
          </cell>
          <cell r="B4370" t="str">
            <v>Síndrome de la erupción dentaria</v>
          </cell>
        </row>
        <row r="4371">
          <cell r="A4371" t="str">
            <v>K00.8</v>
          </cell>
          <cell r="B4371" t="str">
            <v>Otros trastornos del desarrollo de los dientes</v>
          </cell>
        </row>
        <row r="4372">
          <cell r="A4372" t="str">
            <v>K00.9</v>
          </cell>
          <cell r="B4372" t="str">
            <v>Trastorno del desarrollo de los dientes, no especificado</v>
          </cell>
        </row>
        <row r="4373">
          <cell r="A4373" t="str">
            <v>K01</v>
          </cell>
          <cell r="B4373" t="str">
            <v>Dientes incluidos e impactados</v>
          </cell>
        </row>
        <row r="4374">
          <cell r="A4374" t="str">
            <v>K01.0</v>
          </cell>
          <cell r="B4374" t="str">
            <v>Dientes incluidos</v>
          </cell>
        </row>
        <row r="4375">
          <cell r="A4375" t="str">
            <v>K01.1</v>
          </cell>
          <cell r="B4375" t="str">
            <v>Dientes impactados</v>
          </cell>
        </row>
        <row r="4376">
          <cell r="A4376" t="str">
            <v>K02</v>
          </cell>
          <cell r="B4376" t="str">
            <v>Caries dental</v>
          </cell>
        </row>
        <row r="4377">
          <cell r="A4377" t="str">
            <v>K02.0</v>
          </cell>
          <cell r="B4377" t="str">
            <v>Caries limitada al esmalte</v>
          </cell>
        </row>
        <row r="4378">
          <cell r="A4378" t="str">
            <v>K02.1</v>
          </cell>
          <cell r="B4378" t="str">
            <v>Caries de la dentina</v>
          </cell>
        </row>
        <row r="4379">
          <cell r="A4379" t="str">
            <v>K02.2</v>
          </cell>
          <cell r="B4379" t="str">
            <v>Caries del cemento</v>
          </cell>
        </row>
        <row r="4380">
          <cell r="A4380" t="str">
            <v>K02.3</v>
          </cell>
          <cell r="B4380" t="str">
            <v>Caries dentaria detenida</v>
          </cell>
        </row>
        <row r="4381">
          <cell r="A4381" t="str">
            <v>K02.4</v>
          </cell>
          <cell r="B4381" t="str">
            <v>Odontoclasia</v>
          </cell>
        </row>
        <row r="4382">
          <cell r="A4382" t="str">
            <v>K02.8</v>
          </cell>
          <cell r="B4382" t="str">
            <v>Otras caries dentales</v>
          </cell>
        </row>
        <row r="4383">
          <cell r="A4383" t="str">
            <v>K02.9</v>
          </cell>
          <cell r="B4383" t="str">
            <v>Caries dental, no especificada</v>
          </cell>
        </row>
        <row r="4384">
          <cell r="A4384" t="str">
            <v>K03</v>
          </cell>
          <cell r="B4384" t="str">
            <v>Otras enfermedades de los tejidos duros de los dientes</v>
          </cell>
        </row>
        <row r="4385">
          <cell r="A4385" t="str">
            <v>K03.0</v>
          </cell>
          <cell r="B4385" t="str">
            <v>Atrición excesiva de los dientes</v>
          </cell>
        </row>
        <row r="4386">
          <cell r="A4386" t="str">
            <v>K03.1</v>
          </cell>
          <cell r="B4386" t="str">
            <v>Abrasión de los dientes</v>
          </cell>
        </row>
        <row r="4387">
          <cell r="A4387" t="str">
            <v>K03.2</v>
          </cell>
          <cell r="B4387" t="str">
            <v>Erosión de los dientes</v>
          </cell>
        </row>
        <row r="4388">
          <cell r="A4388" t="str">
            <v>K03.3</v>
          </cell>
          <cell r="B4388" t="str">
            <v>Reabsorción patológica de los dientes</v>
          </cell>
        </row>
        <row r="4389">
          <cell r="A4389" t="str">
            <v>K03.4</v>
          </cell>
          <cell r="B4389" t="str">
            <v>Hipercementosis</v>
          </cell>
        </row>
        <row r="4390">
          <cell r="A4390" t="str">
            <v>K03.5</v>
          </cell>
          <cell r="B4390" t="str">
            <v>Anquilosis dental</v>
          </cell>
        </row>
        <row r="4391">
          <cell r="A4391" t="str">
            <v>K03.6</v>
          </cell>
          <cell r="B4391" t="str">
            <v>Depósitos [acreciones] en los dientes</v>
          </cell>
        </row>
        <row r="4392">
          <cell r="A4392" t="str">
            <v>K03.7</v>
          </cell>
          <cell r="B4392" t="str">
            <v>Cambios posteruptivos del color de los tejidos dentales duros</v>
          </cell>
        </row>
        <row r="4393">
          <cell r="A4393" t="str">
            <v>K03.8</v>
          </cell>
          <cell r="B4393" t="str">
            <v>Otras enfermedades especificadas de los tejidos duros de los dientes</v>
          </cell>
        </row>
        <row r="4394">
          <cell r="A4394" t="str">
            <v>K03.9</v>
          </cell>
          <cell r="B4394" t="str">
            <v>Enfermedad no especificada de los tejidos dentales duros</v>
          </cell>
        </row>
        <row r="4395">
          <cell r="A4395" t="str">
            <v>K04</v>
          </cell>
          <cell r="B4395" t="str">
            <v>Enfermedades de la pulpa y de los tejidos periapicales</v>
          </cell>
        </row>
        <row r="4396">
          <cell r="A4396" t="str">
            <v>K04.0</v>
          </cell>
          <cell r="B4396" t="str">
            <v>Pulpitis</v>
          </cell>
        </row>
        <row r="4397">
          <cell r="A4397" t="str">
            <v>K04.1</v>
          </cell>
          <cell r="B4397" t="str">
            <v>Necrosis de la pulpa</v>
          </cell>
        </row>
        <row r="4398">
          <cell r="A4398" t="str">
            <v>K04.2</v>
          </cell>
          <cell r="B4398" t="str">
            <v>Degeneración de la pulpa</v>
          </cell>
        </row>
        <row r="4399">
          <cell r="A4399" t="str">
            <v>K04.3</v>
          </cell>
          <cell r="B4399" t="str">
            <v>Formación anormal de tejido duro en la pulpa</v>
          </cell>
        </row>
        <row r="4400">
          <cell r="A4400" t="str">
            <v>K04.4</v>
          </cell>
          <cell r="B4400" t="str">
            <v>Periodontitis apical aguda originada en la pulpa</v>
          </cell>
        </row>
        <row r="4401">
          <cell r="A4401" t="str">
            <v>K04.5</v>
          </cell>
          <cell r="B4401" t="str">
            <v>Periodontitis apical crónica</v>
          </cell>
        </row>
        <row r="4402">
          <cell r="A4402" t="str">
            <v>K04.6</v>
          </cell>
          <cell r="B4402" t="str">
            <v>Absceso periapical con fístula</v>
          </cell>
        </row>
        <row r="4403">
          <cell r="A4403" t="str">
            <v>K04.7</v>
          </cell>
          <cell r="B4403" t="str">
            <v>Absceso periapical sin fístula</v>
          </cell>
        </row>
        <row r="4404">
          <cell r="A4404" t="str">
            <v>K04.8</v>
          </cell>
          <cell r="B4404" t="str">
            <v>Quiste radicular</v>
          </cell>
        </row>
        <row r="4405">
          <cell r="A4405" t="str">
            <v>K04.9</v>
          </cell>
          <cell r="B4405" t="str">
            <v>Otras enfermedades y las no especificadas de la pulpa y del tejido periapical</v>
          </cell>
        </row>
        <row r="4406">
          <cell r="A4406" t="str">
            <v>K05</v>
          </cell>
          <cell r="B4406" t="str">
            <v>Gingivitis y enfermedades periodontales</v>
          </cell>
        </row>
        <row r="4407">
          <cell r="A4407" t="str">
            <v>K05.0</v>
          </cell>
          <cell r="B4407" t="str">
            <v>Gingivitis aguda</v>
          </cell>
        </row>
        <row r="4408">
          <cell r="A4408" t="str">
            <v>K05.1</v>
          </cell>
          <cell r="B4408" t="str">
            <v>Gingivitis crónica</v>
          </cell>
        </row>
        <row r="4409">
          <cell r="A4409" t="str">
            <v>K05.2</v>
          </cell>
          <cell r="B4409" t="str">
            <v>Periodontitis aguda</v>
          </cell>
        </row>
        <row r="4410">
          <cell r="A4410" t="str">
            <v>K05.3</v>
          </cell>
          <cell r="B4410" t="str">
            <v>Periodontitis crónica</v>
          </cell>
        </row>
        <row r="4411">
          <cell r="A4411" t="str">
            <v>K05.4</v>
          </cell>
          <cell r="B4411" t="str">
            <v>Periodontosis</v>
          </cell>
        </row>
        <row r="4412">
          <cell r="A4412" t="str">
            <v>K05.5</v>
          </cell>
          <cell r="B4412" t="str">
            <v>Otras enfermedades periodontales</v>
          </cell>
        </row>
        <row r="4413">
          <cell r="A4413" t="str">
            <v>K05.6</v>
          </cell>
          <cell r="B4413" t="str">
            <v>Enfermedad del periodonto, no especificada</v>
          </cell>
        </row>
        <row r="4414">
          <cell r="A4414" t="str">
            <v>K06</v>
          </cell>
          <cell r="B4414" t="str">
            <v>Otros trastornos de la encía y de la zona edéntula</v>
          </cell>
        </row>
        <row r="4415">
          <cell r="A4415" t="str">
            <v>K06.0</v>
          </cell>
          <cell r="B4415" t="str">
            <v>Retracción gingival</v>
          </cell>
        </row>
        <row r="4416">
          <cell r="A4416" t="str">
            <v>K06.1</v>
          </cell>
          <cell r="B4416" t="str">
            <v>Hiperplasia gingival</v>
          </cell>
        </row>
        <row r="4417">
          <cell r="A4417" t="str">
            <v>K06.2</v>
          </cell>
          <cell r="B4417" t="str">
            <v>Lesiones de la encía y de la zona edéntula asociadas con traumatismo</v>
          </cell>
        </row>
        <row r="4418">
          <cell r="A4418" t="str">
            <v>K06.8</v>
          </cell>
          <cell r="B4418" t="str">
            <v>Otros trastornos especificados de la encía y de la zona edéntula</v>
          </cell>
        </row>
        <row r="4419">
          <cell r="A4419" t="str">
            <v>K06.9</v>
          </cell>
          <cell r="B4419" t="str">
            <v>Trastorno no especificado de la encía y de la zona edéntula</v>
          </cell>
        </row>
        <row r="4420">
          <cell r="A4420" t="str">
            <v>K07</v>
          </cell>
          <cell r="B4420" t="str">
            <v>Anomalías dentofaciales [incluso la maloclusión]</v>
          </cell>
        </row>
        <row r="4421">
          <cell r="A4421" t="str">
            <v>K07.0</v>
          </cell>
          <cell r="B4421" t="str">
            <v>Anomalías evidentes del tamaño de los maxilares</v>
          </cell>
        </row>
        <row r="4422">
          <cell r="A4422" t="str">
            <v>K07.1</v>
          </cell>
          <cell r="B4422" t="str">
            <v>Anomalías de la relación maxilobasilar</v>
          </cell>
        </row>
        <row r="4423">
          <cell r="A4423" t="str">
            <v>K07.2</v>
          </cell>
          <cell r="B4423" t="str">
            <v>Anomalías de la relación entre los arcos dentarios</v>
          </cell>
        </row>
        <row r="4424">
          <cell r="A4424" t="str">
            <v>K07.3</v>
          </cell>
          <cell r="B4424" t="str">
            <v>Anomalías de la posición del diente</v>
          </cell>
        </row>
        <row r="4425">
          <cell r="A4425" t="str">
            <v>K07.4</v>
          </cell>
          <cell r="B4425" t="str">
            <v>Maloclusión de tipo no especificado</v>
          </cell>
        </row>
        <row r="4426">
          <cell r="A4426" t="str">
            <v>K07.5</v>
          </cell>
          <cell r="B4426" t="str">
            <v>Anomalías dentofaciales funcionales</v>
          </cell>
        </row>
        <row r="4427">
          <cell r="A4427" t="str">
            <v>K07.6</v>
          </cell>
          <cell r="B4427" t="str">
            <v>Trastornos de la articulación temporomaxilar</v>
          </cell>
        </row>
        <row r="4428">
          <cell r="A4428" t="str">
            <v>K07.8</v>
          </cell>
          <cell r="B4428" t="str">
            <v>Otras anomalías dentofaciales</v>
          </cell>
        </row>
        <row r="4429">
          <cell r="A4429" t="str">
            <v>K07.9</v>
          </cell>
          <cell r="B4429" t="str">
            <v>Anomalía dentofacial, no especificada</v>
          </cell>
        </row>
        <row r="4430">
          <cell r="A4430" t="str">
            <v>K08</v>
          </cell>
          <cell r="B4430" t="str">
            <v>Otros trastornos de los dientes y de sus estructuras de sostén</v>
          </cell>
        </row>
        <row r="4431">
          <cell r="A4431" t="str">
            <v>K08.0</v>
          </cell>
          <cell r="B4431" t="str">
            <v>Exfoliación de los dientes debida a causas sistémicas</v>
          </cell>
        </row>
        <row r="4432">
          <cell r="A4432" t="str">
            <v>K08.1</v>
          </cell>
          <cell r="B4432" t="str">
            <v>Pérdida de dientes debida a accidente, extracción o enfermedad periodontal local</v>
          </cell>
        </row>
        <row r="4433">
          <cell r="A4433" t="str">
            <v>K08.2</v>
          </cell>
          <cell r="B4433" t="str">
            <v>Atrofia del reborde alveolar desdentado</v>
          </cell>
        </row>
        <row r="4434">
          <cell r="A4434" t="str">
            <v>K08.3</v>
          </cell>
          <cell r="B4434" t="str">
            <v>Raíz dental retenida</v>
          </cell>
        </row>
        <row r="4435">
          <cell r="A4435" t="str">
            <v>K08.8</v>
          </cell>
          <cell r="B4435" t="str">
            <v>Otras afecciones especificadas de los dientes y de sus estructuras de sostén</v>
          </cell>
        </row>
        <row r="4436">
          <cell r="A4436" t="str">
            <v>K08.9</v>
          </cell>
          <cell r="B4436" t="str">
            <v>Trastorno de los dientes y de sus estructuras de sostén, no especificado</v>
          </cell>
        </row>
        <row r="4437">
          <cell r="A4437" t="str">
            <v>K09</v>
          </cell>
          <cell r="B4437" t="str">
            <v>Quistes de la región bucal, no clasificados en otra parte</v>
          </cell>
        </row>
        <row r="4438">
          <cell r="A4438" t="str">
            <v>K09.0</v>
          </cell>
          <cell r="B4438" t="str">
            <v>Quistes originados por el desarrollo de los dientes</v>
          </cell>
        </row>
        <row r="4439">
          <cell r="A4439" t="str">
            <v>K09.1</v>
          </cell>
          <cell r="B4439" t="str">
            <v>Quistes de las fisuras (no odontogénicos)</v>
          </cell>
        </row>
        <row r="4440">
          <cell r="A4440" t="str">
            <v>K09.2</v>
          </cell>
          <cell r="B4440" t="str">
            <v>Otros quistes de los maxilares</v>
          </cell>
        </row>
        <row r="4441">
          <cell r="A4441" t="str">
            <v>K09.8</v>
          </cell>
          <cell r="B4441" t="str">
            <v>Otros quistes de la región bucal, no clasificados en otra parte</v>
          </cell>
        </row>
        <row r="4442">
          <cell r="A4442" t="str">
            <v>K09.9</v>
          </cell>
          <cell r="B4442" t="str">
            <v>Quiste de la región bucal, sin otra especificación</v>
          </cell>
        </row>
        <row r="4443">
          <cell r="A4443" t="str">
            <v>K10</v>
          </cell>
          <cell r="B4443" t="str">
            <v>Otras enfermedades de los maxilares</v>
          </cell>
        </row>
        <row r="4444">
          <cell r="A4444" t="str">
            <v>K10.0</v>
          </cell>
          <cell r="B4444" t="str">
            <v>Trastornos del desarrollo de los maxilares</v>
          </cell>
        </row>
        <row r="4445">
          <cell r="A4445" t="str">
            <v>K10.1</v>
          </cell>
          <cell r="B4445" t="str">
            <v>Granuloma central de células gigantes</v>
          </cell>
        </row>
        <row r="4446">
          <cell r="A4446" t="str">
            <v>K10.2</v>
          </cell>
          <cell r="B4446" t="str">
            <v>Afecciones inflamatorias de los maxilares</v>
          </cell>
        </row>
        <row r="4447">
          <cell r="A4447" t="str">
            <v>K10.3</v>
          </cell>
          <cell r="B4447" t="str">
            <v>Alveolitis del maxilar</v>
          </cell>
        </row>
        <row r="4448">
          <cell r="A4448" t="str">
            <v>K10.8</v>
          </cell>
          <cell r="B4448" t="str">
            <v>Otras enfermedades especificadas de los maxilares</v>
          </cell>
        </row>
        <row r="4449">
          <cell r="A4449" t="str">
            <v>K10.9</v>
          </cell>
          <cell r="B4449" t="str">
            <v>Enfermedad de los maxilares, no especificada</v>
          </cell>
        </row>
        <row r="4450">
          <cell r="A4450" t="str">
            <v>K11</v>
          </cell>
          <cell r="B4450" t="str">
            <v>Enfermedades de las glándulas salivales</v>
          </cell>
        </row>
        <row r="4451">
          <cell r="A4451" t="str">
            <v>K11.0</v>
          </cell>
          <cell r="B4451" t="str">
            <v>Atrofia de glándula salival</v>
          </cell>
        </row>
        <row r="4452">
          <cell r="A4452" t="str">
            <v>K11.1</v>
          </cell>
          <cell r="B4452" t="str">
            <v>Hipertrofia de glándula salival</v>
          </cell>
        </row>
        <row r="4453">
          <cell r="A4453" t="str">
            <v>K11.2</v>
          </cell>
          <cell r="B4453" t="str">
            <v>Sialadenitis</v>
          </cell>
        </row>
        <row r="4454">
          <cell r="A4454" t="str">
            <v>K11.3</v>
          </cell>
          <cell r="B4454" t="str">
            <v>Absceso de glándula salival</v>
          </cell>
        </row>
        <row r="4455">
          <cell r="A4455" t="str">
            <v>K11.4</v>
          </cell>
          <cell r="B4455" t="str">
            <v>Fístula de glándula salival</v>
          </cell>
        </row>
        <row r="4456">
          <cell r="A4456" t="str">
            <v>K11.5</v>
          </cell>
          <cell r="B4456" t="str">
            <v>Sialolitiasis</v>
          </cell>
        </row>
        <row r="4457">
          <cell r="A4457" t="str">
            <v>K11.6</v>
          </cell>
          <cell r="B4457" t="str">
            <v>Mucocele de glándula salival</v>
          </cell>
        </row>
        <row r="4458">
          <cell r="A4458" t="str">
            <v>K11.7</v>
          </cell>
          <cell r="B4458" t="str">
            <v>Alteraciones de la secreción salival</v>
          </cell>
        </row>
        <row r="4459">
          <cell r="A4459" t="str">
            <v>K11.8</v>
          </cell>
          <cell r="B4459" t="str">
            <v>Otras enfermedades de las glándulas salivales</v>
          </cell>
        </row>
        <row r="4460">
          <cell r="A4460" t="str">
            <v>K11.9</v>
          </cell>
          <cell r="B4460" t="str">
            <v>Enfermedad de glándula salival, no especificada</v>
          </cell>
        </row>
        <row r="4461">
          <cell r="A4461" t="str">
            <v>K12</v>
          </cell>
          <cell r="B4461" t="str">
            <v>Estomatitis y lesiones afines</v>
          </cell>
        </row>
        <row r="4462">
          <cell r="A4462" t="str">
            <v>K12.0</v>
          </cell>
          <cell r="B4462" t="str">
            <v>Estomatitis aftosa recurrente</v>
          </cell>
        </row>
        <row r="4463">
          <cell r="A4463" t="str">
            <v>K12.1</v>
          </cell>
          <cell r="B4463" t="str">
            <v>Otras formas de estomatitis</v>
          </cell>
        </row>
        <row r="4464">
          <cell r="A4464" t="str">
            <v>K12.2</v>
          </cell>
          <cell r="B4464" t="str">
            <v>Celulitis y abceso de boca</v>
          </cell>
        </row>
        <row r="4465">
          <cell r="A4465" t="str">
            <v>K13</v>
          </cell>
          <cell r="B4465" t="str">
            <v>Otras enfermedades de los labios y de la mucosa bucal</v>
          </cell>
        </row>
        <row r="4466">
          <cell r="A4466" t="str">
            <v>K13.0</v>
          </cell>
          <cell r="B4466" t="str">
            <v>Enfermedades de los labios</v>
          </cell>
        </row>
        <row r="4467">
          <cell r="A4467" t="str">
            <v>K13.1</v>
          </cell>
          <cell r="B4467" t="str">
            <v>Mordedura del labio y de la mejilla</v>
          </cell>
        </row>
        <row r="4468">
          <cell r="A4468" t="str">
            <v>K13.2</v>
          </cell>
          <cell r="B4468" t="str">
            <v>Leucoplasia y otras alteraciones del epitelio bucal, incluyendo la lengua</v>
          </cell>
        </row>
        <row r="4469">
          <cell r="A4469" t="str">
            <v>K13.3</v>
          </cell>
          <cell r="B4469" t="str">
            <v>Leucoplasia pilosa</v>
          </cell>
        </row>
        <row r="4470">
          <cell r="A4470" t="str">
            <v>K13.4</v>
          </cell>
          <cell r="B4470" t="str">
            <v>Granuloma y lesiones semejantes de la mucosa bucal</v>
          </cell>
        </row>
        <row r="4471">
          <cell r="A4471" t="str">
            <v>K13.5</v>
          </cell>
          <cell r="B4471" t="str">
            <v>Fibrosis de la submucosa bucal</v>
          </cell>
        </row>
        <row r="4472">
          <cell r="A4472" t="str">
            <v>K13.6</v>
          </cell>
          <cell r="B4472" t="str">
            <v>Hiperplasia irrritativa de la mucosa bucal</v>
          </cell>
        </row>
        <row r="4473">
          <cell r="A4473" t="str">
            <v>K13.7</v>
          </cell>
          <cell r="B4473" t="str">
            <v>Otras lesiones y las no especificadas de la mucosa bucal</v>
          </cell>
        </row>
        <row r="4474">
          <cell r="A4474" t="str">
            <v>K14</v>
          </cell>
          <cell r="B4474" t="str">
            <v>Enfermedades de la lengua</v>
          </cell>
        </row>
        <row r="4475">
          <cell r="A4475" t="str">
            <v>K14.0</v>
          </cell>
          <cell r="B4475" t="str">
            <v>Glositis</v>
          </cell>
        </row>
        <row r="4476">
          <cell r="A4476" t="str">
            <v>K14.1</v>
          </cell>
          <cell r="B4476" t="str">
            <v>Lengua geográfica</v>
          </cell>
        </row>
        <row r="4477">
          <cell r="A4477" t="str">
            <v>K14.2</v>
          </cell>
          <cell r="B4477" t="str">
            <v>Glositis romboidea mediana</v>
          </cell>
        </row>
        <row r="4478">
          <cell r="A4478" t="str">
            <v>K14.3</v>
          </cell>
          <cell r="B4478" t="str">
            <v>Hipertrofia de las papilas linguales</v>
          </cell>
        </row>
        <row r="4479">
          <cell r="A4479" t="str">
            <v>K14.4</v>
          </cell>
          <cell r="B4479" t="str">
            <v>Atrofia de las papilas linguales</v>
          </cell>
        </row>
        <row r="4480">
          <cell r="A4480" t="str">
            <v>K14.5</v>
          </cell>
          <cell r="B4480" t="str">
            <v>Lengua plegada</v>
          </cell>
        </row>
        <row r="4481">
          <cell r="A4481" t="str">
            <v>K14.6</v>
          </cell>
          <cell r="B4481" t="str">
            <v>Glosodinia</v>
          </cell>
        </row>
        <row r="4482">
          <cell r="A4482" t="str">
            <v>K14.8</v>
          </cell>
          <cell r="B4482" t="str">
            <v>Otras enfermedades de la lengua</v>
          </cell>
        </row>
        <row r="4483">
          <cell r="A4483" t="str">
            <v>K14.9</v>
          </cell>
          <cell r="B4483" t="str">
            <v>Enfermedad de la lengua, no especificada</v>
          </cell>
        </row>
        <row r="4484">
          <cell r="A4484" t="str">
            <v>K20.X</v>
          </cell>
          <cell r="B4484" t="str">
            <v>Esofagitis</v>
          </cell>
        </row>
        <row r="4485">
          <cell r="A4485" t="str">
            <v>K21</v>
          </cell>
          <cell r="B4485" t="str">
            <v>Enfermedad del reflujo gastroesofágico</v>
          </cell>
        </row>
        <row r="4486">
          <cell r="A4486" t="str">
            <v>K21.0</v>
          </cell>
          <cell r="B4486" t="str">
            <v>Enfermedad del reflujo gastroesofágico con esofagitis</v>
          </cell>
        </row>
        <row r="4487">
          <cell r="A4487" t="str">
            <v>K21.9</v>
          </cell>
          <cell r="B4487" t="str">
            <v>Enfermedad del reflujo gastroesofágico sin esofagitis</v>
          </cell>
        </row>
        <row r="4488">
          <cell r="A4488" t="str">
            <v>K22</v>
          </cell>
          <cell r="B4488" t="str">
            <v>Otras enfermedades del esófago</v>
          </cell>
        </row>
        <row r="4489">
          <cell r="A4489" t="str">
            <v>K22.0</v>
          </cell>
          <cell r="B4489" t="str">
            <v>Acalasia del cardias</v>
          </cell>
        </row>
        <row r="4490">
          <cell r="A4490" t="str">
            <v>K22.1</v>
          </cell>
          <cell r="B4490" t="str">
            <v>Ulcera del esófago</v>
          </cell>
        </row>
        <row r="4491">
          <cell r="A4491" t="str">
            <v>K22.2</v>
          </cell>
          <cell r="B4491" t="str">
            <v>Obstrucción del esófago</v>
          </cell>
        </row>
        <row r="4492">
          <cell r="A4492" t="str">
            <v>K22.3</v>
          </cell>
          <cell r="B4492" t="str">
            <v>Perforación del esófago</v>
          </cell>
        </row>
        <row r="4493">
          <cell r="A4493" t="str">
            <v>K22.4</v>
          </cell>
          <cell r="B4493" t="str">
            <v>Disquinesia del esófago</v>
          </cell>
        </row>
        <row r="4494">
          <cell r="A4494" t="str">
            <v>K22.5</v>
          </cell>
          <cell r="B4494" t="str">
            <v>Divertículo del esófago, adquirido</v>
          </cell>
        </row>
        <row r="4495">
          <cell r="A4495" t="str">
            <v>K22.6</v>
          </cell>
          <cell r="B4495" t="str">
            <v>Síndrome de laceración y hemorragia gastroesofágicas</v>
          </cell>
        </row>
        <row r="4496">
          <cell r="A4496" t="str">
            <v>K22.8</v>
          </cell>
          <cell r="B4496" t="str">
            <v>Otras enfermedades especificadas del esófago</v>
          </cell>
        </row>
        <row r="4497">
          <cell r="A4497" t="str">
            <v>K22.9</v>
          </cell>
          <cell r="B4497" t="str">
            <v>Enfermedad del esófago, no especificada</v>
          </cell>
        </row>
        <row r="4498">
          <cell r="A4498" t="str">
            <v>K23*</v>
          </cell>
          <cell r="B4498" t="str">
            <v>Trastornos del esófago en enfermedades clasificadas en otra parte</v>
          </cell>
        </row>
        <row r="4499">
          <cell r="A4499" t="str">
            <v>K23.0*</v>
          </cell>
          <cell r="B4499" t="str">
            <v>Esofagitis tuberculosa (A18.8+)</v>
          </cell>
        </row>
        <row r="4500">
          <cell r="A4500" t="str">
            <v>K23.1*</v>
          </cell>
          <cell r="B4500" t="str">
            <v>Megaesófago en la enfermedad de Chagas (B57.3+)</v>
          </cell>
        </row>
        <row r="4501">
          <cell r="A4501" t="str">
            <v>K23.8*</v>
          </cell>
          <cell r="B4501" t="str">
            <v>Trastornos del esófago en otras enfermedades clasificadas en otra parte</v>
          </cell>
        </row>
        <row r="4502">
          <cell r="A4502" t="str">
            <v>K25</v>
          </cell>
          <cell r="B4502" t="str">
            <v>Ulcera gástrica</v>
          </cell>
        </row>
        <row r="4503">
          <cell r="A4503" t="str">
            <v>K25.0</v>
          </cell>
          <cell r="B4503" t="str">
            <v>Ulcera gástrica, aguda con hemorragia</v>
          </cell>
        </row>
        <row r="4504">
          <cell r="A4504" t="str">
            <v>K25.1</v>
          </cell>
          <cell r="B4504" t="str">
            <v>Ulcera gástrica, aguda con perforación</v>
          </cell>
        </row>
        <row r="4505">
          <cell r="A4505" t="str">
            <v>K25.2</v>
          </cell>
          <cell r="B4505" t="str">
            <v>Ulcera gástrica, aguda con hemorragia y perforación</v>
          </cell>
        </row>
        <row r="4506">
          <cell r="A4506" t="str">
            <v>K25.3</v>
          </cell>
          <cell r="B4506" t="str">
            <v>Ulcera gástrica, aguda sin hemorragia ni perforación</v>
          </cell>
        </row>
        <row r="4507">
          <cell r="A4507" t="str">
            <v>K25.4</v>
          </cell>
          <cell r="B4507" t="str">
            <v>Ulcera gástrica, crónica o no especificada, con hemorragia</v>
          </cell>
        </row>
        <row r="4508">
          <cell r="A4508" t="str">
            <v>K25.5</v>
          </cell>
          <cell r="B4508" t="str">
            <v>Ulcera gástrica, crónica o no especificada, con perforación</v>
          </cell>
        </row>
        <row r="4509">
          <cell r="A4509" t="str">
            <v>K25.6</v>
          </cell>
          <cell r="B4509" t="str">
            <v>Ulcera gástrica, crónica o no especificada, con hemorragia y perforación</v>
          </cell>
        </row>
        <row r="4510">
          <cell r="A4510" t="str">
            <v>K25.7</v>
          </cell>
          <cell r="B4510" t="str">
            <v>Ulcera gástrica, crónica sin hemorragia ni perforación</v>
          </cell>
        </row>
        <row r="4511">
          <cell r="A4511" t="str">
            <v>K25.9</v>
          </cell>
          <cell r="B4511" t="str">
            <v>Ulcera gástrica, no especificada como aguda ni crónica, sin hemorragia ni perforación</v>
          </cell>
        </row>
        <row r="4512">
          <cell r="A4512" t="str">
            <v>K26</v>
          </cell>
          <cell r="B4512" t="str">
            <v>Ulcera duodenal</v>
          </cell>
        </row>
        <row r="4513">
          <cell r="A4513" t="str">
            <v>K26.0</v>
          </cell>
          <cell r="B4513" t="str">
            <v>Ulcera duodenal, aguda con hemorragia</v>
          </cell>
        </row>
        <row r="4514">
          <cell r="A4514" t="str">
            <v>K26.1</v>
          </cell>
          <cell r="B4514" t="str">
            <v>Ulcera duodenal, aguda con perforación</v>
          </cell>
        </row>
        <row r="4515">
          <cell r="A4515" t="str">
            <v>K26.2</v>
          </cell>
          <cell r="B4515" t="str">
            <v>Ulcera duodenal, aguda con hemorragia y perforación</v>
          </cell>
        </row>
        <row r="4516">
          <cell r="A4516" t="str">
            <v>K26.3</v>
          </cell>
          <cell r="B4516" t="str">
            <v>Ulcera duodenal, aguda sin hemorragia ni perforación</v>
          </cell>
        </row>
        <row r="4517">
          <cell r="A4517" t="str">
            <v>K26.4</v>
          </cell>
          <cell r="B4517" t="str">
            <v>Ulcera duodenal, crónica o no especificada, con hemorragia</v>
          </cell>
        </row>
        <row r="4518">
          <cell r="A4518" t="str">
            <v>K26.5</v>
          </cell>
          <cell r="B4518" t="str">
            <v>Ulcera duodenal, crónica o no especificada, con perforación</v>
          </cell>
        </row>
        <row r="4519">
          <cell r="A4519" t="str">
            <v>K26.6</v>
          </cell>
          <cell r="B4519" t="str">
            <v>Ulcera duodenal, crónica o no especificada, con hemorragia y perforación</v>
          </cell>
        </row>
        <row r="4520">
          <cell r="A4520" t="str">
            <v>K26.7</v>
          </cell>
          <cell r="B4520" t="str">
            <v>Ulcera duodenal, crónica sin hemorragia ni perforación</v>
          </cell>
        </row>
        <row r="4521">
          <cell r="A4521" t="str">
            <v>K26.9</v>
          </cell>
          <cell r="B4521" t="str">
            <v>Ulcera duodenal, no especificada como aguda ni crónica, sin hemorragia ni perforación</v>
          </cell>
        </row>
        <row r="4522">
          <cell r="A4522" t="str">
            <v>K27</v>
          </cell>
          <cell r="B4522" t="str">
            <v>Ulcera péptica, de sitio no especificado</v>
          </cell>
        </row>
        <row r="4523">
          <cell r="A4523" t="str">
            <v>K27.0</v>
          </cell>
          <cell r="B4523" t="str">
            <v>Ulcera péptica, de sitio no especificado, aguda con hemorragia</v>
          </cell>
        </row>
        <row r="4524">
          <cell r="A4524" t="str">
            <v>K27.1</v>
          </cell>
          <cell r="B4524" t="str">
            <v>Ulcera péptica, de sitio no especificado, aguda con perforación</v>
          </cell>
        </row>
        <row r="4525">
          <cell r="A4525" t="str">
            <v>K27.2</v>
          </cell>
          <cell r="B4525" t="str">
            <v>Ulcera péptica, de sitio no especificado, aguda con hemorragia y perforación</v>
          </cell>
        </row>
        <row r="4526">
          <cell r="A4526" t="str">
            <v>K27.3</v>
          </cell>
          <cell r="B4526" t="str">
            <v>Ulcera péptica, de sitio no especificado, aguda sin hemorragia ni perforación</v>
          </cell>
        </row>
        <row r="4527">
          <cell r="A4527" t="str">
            <v>K27.4</v>
          </cell>
          <cell r="B4527" t="str">
            <v>Ulcera péptica, de sitio no especificado, crónica o no especificada, con hemorragia</v>
          </cell>
        </row>
        <row r="4528">
          <cell r="A4528" t="str">
            <v>K27.5</v>
          </cell>
          <cell r="B4528" t="str">
            <v>Ulcera péptica, de sitio no especificado, crónica o no especificada, con perforación</v>
          </cell>
        </row>
        <row r="4529">
          <cell r="A4529" t="str">
            <v>K27.6</v>
          </cell>
          <cell r="B4529" t="str">
            <v>Ulcera péptica, de sitio no especificado, crónica o no especificada, con hemorragia y perforación</v>
          </cell>
        </row>
        <row r="4530">
          <cell r="A4530" t="str">
            <v>K27.7</v>
          </cell>
          <cell r="B4530" t="str">
            <v>Ulcera péptica, de sitio no especificado, crónica sin hemorragia ni perforación</v>
          </cell>
        </row>
        <row r="4531">
          <cell r="A4531" t="str">
            <v>K27.9</v>
          </cell>
          <cell r="B4531" t="str">
            <v>Ulcera péptica, no especificada como aguda ni crónica, sin hemorragia ni perforación</v>
          </cell>
        </row>
        <row r="4532">
          <cell r="A4532" t="str">
            <v>K28</v>
          </cell>
          <cell r="B4532" t="str">
            <v>Ulcera gastroyeyunal</v>
          </cell>
        </row>
        <row r="4533">
          <cell r="A4533" t="str">
            <v>K28.0</v>
          </cell>
          <cell r="B4533" t="str">
            <v>Ulcera gastroyeyunal, aguda con hemorragia</v>
          </cell>
        </row>
        <row r="4534">
          <cell r="A4534" t="str">
            <v>K28.1</v>
          </cell>
          <cell r="B4534" t="str">
            <v>Ulcera gastroyeyunal, aguda con perforación</v>
          </cell>
        </row>
        <row r="4535">
          <cell r="A4535" t="str">
            <v>K28.2</v>
          </cell>
          <cell r="B4535" t="str">
            <v>Ulcera gastroyeyunal, aguda con hemorragia y perforación</v>
          </cell>
        </row>
        <row r="4536">
          <cell r="A4536" t="str">
            <v>K28.3</v>
          </cell>
          <cell r="B4536" t="str">
            <v>Ulcera gastroyeyunal, aguda sin hemorragia ni perforación</v>
          </cell>
        </row>
        <row r="4537">
          <cell r="A4537" t="str">
            <v>K28.4</v>
          </cell>
          <cell r="B4537" t="str">
            <v>Ulcera gastroyeyunal, crónica o no especificada, con hemorragia</v>
          </cell>
        </row>
        <row r="4538">
          <cell r="A4538" t="str">
            <v>K28.5</v>
          </cell>
          <cell r="B4538" t="str">
            <v>Ulcera gastroyeyunal, crónica o no especificada, con perforación</v>
          </cell>
        </row>
        <row r="4539">
          <cell r="A4539" t="str">
            <v>K28.6</v>
          </cell>
          <cell r="B4539" t="str">
            <v>Ulcera gastroyeyunal, crónica o no especificada, con hemorragia y perforación</v>
          </cell>
        </row>
        <row r="4540">
          <cell r="A4540" t="str">
            <v>K28.7</v>
          </cell>
          <cell r="B4540" t="str">
            <v>Ulcera gastroyeyunal, crónica sin hemorragia ni perforación</v>
          </cell>
        </row>
        <row r="4541">
          <cell r="A4541" t="str">
            <v>K28.9</v>
          </cell>
          <cell r="B4541" t="str">
            <v>Ulcera gastroyeyunal, no especificada como aguda ni crónica, sin hemorragia ni perforación</v>
          </cell>
        </row>
        <row r="4542">
          <cell r="A4542" t="str">
            <v>K29</v>
          </cell>
          <cell r="B4542" t="str">
            <v>Gastritis y duodenitis</v>
          </cell>
        </row>
        <row r="4543">
          <cell r="A4543" t="str">
            <v>K29.0</v>
          </cell>
          <cell r="B4543" t="str">
            <v>Gastritis aguda hemorrágica</v>
          </cell>
        </row>
        <row r="4544">
          <cell r="A4544" t="str">
            <v>K29.1</v>
          </cell>
          <cell r="B4544" t="str">
            <v>Otras gastritis agudas</v>
          </cell>
        </row>
        <row r="4545">
          <cell r="A4545" t="str">
            <v>K29.2</v>
          </cell>
          <cell r="B4545" t="str">
            <v>Gastritis alcohólica</v>
          </cell>
        </row>
        <row r="4546">
          <cell r="A4546" t="str">
            <v>K29.3</v>
          </cell>
          <cell r="B4546" t="str">
            <v>Gastritis crónica superficial</v>
          </cell>
        </row>
        <row r="4547">
          <cell r="A4547" t="str">
            <v>K29.4</v>
          </cell>
          <cell r="B4547" t="str">
            <v>Gastritis crónica atrófica</v>
          </cell>
        </row>
        <row r="4548">
          <cell r="A4548" t="str">
            <v>K29.5</v>
          </cell>
          <cell r="B4548" t="str">
            <v>Gastritis crónica, no especificada</v>
          </cell>
        </row>
        <row r="4549">
          <cell r="A4549" t="str">
            <v>K29.6</v>
          </cell>
          <cell r="B4549" t="str">
            <v>Otras gastritis</v>
          </cell>
        </row>
        <row r="4550">
          <cell r="A4550" t="str">
            <v>K29.7</v>
          </cell>
          <cell r="B4550" t="str">
            <v>Gastritis, no especificada</v>
          </cell>
        </row>
        <row r="4551">
          <cell r="A4551" t="str">
            <v>K29.8</v>
          </cell>
          <cell r="B4551" t="str">
            <v>Duodenitis</v>
          </cell>
        </row>
        <row r="4552">
          <cell r="A4552" t="str">
            <v>K29.9</v>
          </cell>
          <cell r="B4552" t="str">
            <v>Gastroduodenitis, no especificada</v>
          </cell>
        </row>
        <row r="4553">
          <cell r="A4553" t="str">
            <v>K30.X</v>
          </cell>
          <cell r="B4553" t="str">
            <v>Dispepsia</v>
          </cell>
        </row>
        <row r="4554">
          <cell r="A4554" t="str">
            <v>K31</v>
          </cell>
          <cell r="B4554" t="str">
            <v>Otras enfermedades del estómago y del duodeno</v>
          </cell>
        </row>
        <row r="4555">
          <cell r="A4555" t="str">
            <v>K31.0</v>
          </cell>
          <cell r="B4555" t="str">
            <v>Dilatación aguda del estómago</v>
          </cell>
        </row>
        <row r="4556">
          <cell r="A4556" t="str">
            <v>K31.1</v>
          </cell>
          <cell r="B4556" t="str">
            <v>Estenosis pilórica hipertrófica del adulto</v>
          </cell>
        </row>
        <row r="4557">
          <cell r="A4557" t="str">
            <v>K31.2</v>
          </cell>
          <cell r="B4557" t="str">
            <v>Estrechez o estenosis del estómago en reloj de arena</v>
          </cell>
        </row>
        <row r="4558">
          <cell r="A4558" t="str">
            <v>K31.3</v>
          </cell>
          <cell r="B4558" t="str">
            <v>Espasmo del píloro, no clasificado en otra parte</v>
          </cell>
        </row>
        <row r="4559">
          <cell r="A4559" t="str">
            <v>K31.4</v>
          </cell>
          <cell r="B4559" t="str">
            <v>Divertículo gástrico</v>
          </cell>
        </row>
        <row r="4560">
          <cell r="A4560" t="str">
            <v>K31.5</v>
          </cell>
          <cell r="B4560" t="str">
            <v>Obstrucción del duodeno</v>
          </cell>
        </row>
        <row r="4561">
          <cell r="A4561" t="str">
            <v>K31.6</v>
          </cell>
          <cell r="B4561" t="str">
            <v>Fístula del estómago y del duodeno</v>
          </cell>
        </row>
        <row r="4562">
          <cell r="A4562" t="str">
            <v>K31.8</v>
          </cell>
          <cell r="B4562" t="str">
            <v>Otras enfermedades especificadas del estómago y del duodeno</v>
          </cell>
        </row>
        <row r="4563">
          <cell r="A4563" t="str">
            <v>K31.9</v>
          </cell>
          <cell r="B4563" t="str">
            <v>Enfermedad del estómago y del duodeno, no especificada</v>
          </cell>
        </row>
        <row r="4564">
          <cell r="A4564" t="str">
            <v>K35</v>
          </cell>
          <cell r="B4564" t="str">
            <v>Apendicitis aguda</v>
          </cell>
        </row>
        <row r="4565">
          <cell r="A4565" t="str">
            <v>K35.0</v>
          </cell>
          <cell r="B4565" t="str">
            <v>Apendicitis aguda con peritonitis generalizada</v>
          </cell>
        </row>
        <row r="4566">
          <cell r="A4566" t="str">
            <v>K35.1</v>
          </cell>
          <cell r="B4566" t="str">
            <v>Apendicitis aguda con absceso peritoneal</v>
          </cell>
        </row>
        <row r="4567">
          <cell r="A4567" t="str">
            <v>K35.9</v>
          </cell>
          <cell r="B4567" t="str">
            <v>Apendicitis aguda, no especificada</v>
          </cell>
        </row>
        <row r="4568">
          <cell r="A4568" t="str">
            <v>K36.X</v>
          </cell>
          <cell r="B4568" t="str">
            <v>Otros tipos de apendicitis</v>
          </cell>
        </row>
        <row r="4569">
          <cell r="A4569" t="str">
            <v>K37.X</v>
          </cell>
          <cell r="B4569" t="str">
            <v>Apendicitis, no especificada</v>
          </cell>
        </row>
        <row r="4570">
          <cell r="A4570" t="str">
            <v>K38</v>
          </cell>
          <cell r="B4570" t="str">
            <v>Otras enfermedades del apéndice</v>
          </cell>
        </row>
        <row r="4571">
          <cell r="A4571" t="str">
            <v>K38.0</v>
          </cell>
          <cell r="B4571" t="str">
            <v>Hiperplasia del apéndice</v>
          </cell>
        </row>
        <row r="4572">
          <cell r="A4572" t="str">
            <v>K38.1</v>
          </cell>
          <cell r="B4572" t="str">
            <v>Concreciones apendiculares</v>
          </cell>
        </row>
        <row r="4573">
          <cell r="A4573" t="str">
            <v>K38.2</v>
          </cell>
          <cell r="B4573" t="str">
            <v>Divertículo del apéndice</v>
          </cell>
        </row>
        <row r="4574">
          <cell r="A4574" t="str">
            <v>K38.3</v>
          </cell>
          <cell r="B4574" t="str">
            <v>Fístula del apéndice</v>
          </cell>
        </row>
        <row r="4575">
          <cell r="A4575" t="str">
            <v>K38.8</v>
          </cell>
          <cell r="B4575" t="str">
            <v>Otras enfermedades especificadas del apéndice</v>
          </cell>
        </row>
        <row r="4576">
          <cell r="A4576" t="str">
            <v>K38.9</v>
          </cell>
          <cell r="B4576" t="str">
            <v>Enfermedad del apéndice, no especificada</v>
          </cell>
        </row>
        <row r="4577">
          <cell r="A4577" t="str">
            <v>K40</v>
          </cell>
          <cell r="B4577" t="str">
            <v>Hernia inguinal</v>
          </cell>
        </row>
        <row r="4578">
          <cell r="A4578" t="str">
            <v>K40.0</v>
          </cell>
          <cell r="B4578" t="str">
            <v>Hernia inguinal bilateral con obstrucción, sin gangrena</v>
          </cell>
        </row>
        <row r="4579">
          <cell r="A4579" t="str">
            <v>K40.1</v>
          </cell>
          <cell r="B4579" t="str">
            <v>Hernia inguinal bilateral, con gangrena</v>
          </cell>
        </row>
        <row r="4580">
          <cell r="A4580" t="str">
            <v>K40.2</v>
          </cell>
          <cell r="B4580" t="str">
            <v>Hernia inguinal bilateral, sin obstrucción ni gangrena</v>
          </cell>
        </row>
        <row r="4581">
          <cell r="A4581" t="str">
            <v>K40.3</v>
          </cell>
          <cell r="B4581" t="str">
            <v>Hernia inguinal unilateral o no especificada, con obstrucción, sin gangrena</v>
          </cell>
        </row>
        <row r="4582">
          <cell r="A4582" t="str">
            <v>K40.4</v>
          </cell>
          <cell r="B4582" t="str">
            <v>Hernia inguinal unilateral o no especificada, con gangrena</v>
          </cell>
        </row>
        <row r="4583">
          <cell r="A4583" t="str">
            <v>K40.9</v>
          </cell>
          <cell r="B4583" t="str">
            <v>Hernia inguinal unilateral o no especificada, sin obstrucción ni gangrena</v>
          </cell>
        </row>
        <row r="4584">
          <cell r="A4584" t="str">
            <v>K41</v>
          </cell>
          <cell r="B4584" t="str">
            <v>Hernia femoral</v>
          </cell>
        </row>
        <row r="4585">
          <cell r="A4585" t="str">
            <v>K41.0</v>
          </cell>
          <cell r="B4585" t="str">
            <v>Hernia femoral bilateral, con obstrucción, sin gangrena</v>
          </cell>
        </row>
        <row r="4586">
          <cell r="A4586" t="str">
            <v>K41.1</v>
          </cell>
          <cell r="B4586" t="str">
            <v>Hernia femoral bilateral, con gangrena</v>
          </cell>
        </row>
        <row r="4587">
          <cell r="A4587" t="str">
            <v>K41.2</v>
          </cell>
          <cell r="B4587" t="str">
            <v>Hernia femoral bilateral, sin obstrucción ni gangrena</v>
          </cell>
        </row>
        <row r="4588">
          <cell r="A4588" t="str">
            <v>K41.3</v>
          </cell>
          <cell r="B4588" t="str">
            <v>Hernia femoral unilateral o no especificada, con obstrucción, sin gangrena</v>
          </cell>
        </row>
        <row r="4589">
          <cell r="A4589" t="str">
            <v>K41.4</v>
          </cell>
          <cell r="B4589" t="str">
            <v>Hernia femoral unilateral o no especificada, con gangrena</v>
          </cell>
        </row>
        <row r="4590">
          <cell r="A4590" t="str">
            <v>K41.9</v>
          </cell>
          <cell r="B4590" t="str">
            <v>Hernia femoral unilateral o no especificada, sin obstrucción ni gangrena</v>
          </cell>
        </row>
        <row r="4591">
          <cell r="A4591" t="str">
            <v>K42</v>
          </cell>
          <cell r="B4591" t="str">
            <v>Hernia umbilical</v>
          </cell>
        </row>
        <row r="4592">
          <cell r="A4592" t="str">
            <v>K42.0</v>
          </cell>
          <cell r="B4592" t="str">
            <v>Hernia umbilical con obstrucción, sin gangrena</v>
          </cell>
        </row>
        <row r="4593">
          <cell r="A4593" t="str">
            <v>K42.1</v>
          </cell>
          <cell r="B4593" t="str">
            <v>Hernia umbilical con gangrena</v>
          </cell>
        </row>
        <row r="4594">
          <cell r="A4594" t="str">
            <v>K42.9</v>
          </cell>
          <cell r="B4594" t="str">
            <v>Hernia umbilical sin obstrucción ni gangrena</v>
          </cell>
        </row>
        <row r="4595">
          <cell r="A4595" t="str">
            <v>K43</v>
          </cell>
          <cell r="B4595" t="str">
            <v>Hernia ventral</v>
          </cell>
        </row>
        <row r="4596">
          <cell r="A4596" t="str">
            <v>K43.0</v>
          </cell>
          <cell r="B4596" t="str">
            <v>Hernia ventral con obstrucción, sin gangrena</v>
          </cell>
        </row>
        <row r="4597">
          <cell r="A4597" t="str">
            <v>K43.1</v>
          </cell>
          <cell r="B4597" t="str">
            <v>Hernia ventral con gangrena</v>
          </cell>
        </row>
        <row r="4598">
          <cell r="A4598" t="str">
            <v>K43.9</v>
          </cell>
          <cell r="B4598" t="str">
            <v>Hernia ventral sin obstrucción ni gangrena</v>
          </cell>
        </row>
        <row r="4599">
          <cell r="A4599" t="str">
            <v>K44</v>
          </cell>
          <cell r="B4599" t="str">
            <v>Hernia diafragmática</v>
          </cell>
        </row>
        <row r="4600">
          <cell r="A4600" t="str">
            <v>K44.0</v>
          </cell>
          <cell r="B4600" t="str">
            <v>Hernia diafragmática con obstrucción, sin gangrena</v>
          </cell>
        </row>
        <row r="4601">
          <cell r="A4601" t="str">
            <v>K44.1</v>
          </cell>
          <cell r="B4601" t="str">
            <v>Hernia diafragmática con gangrena</v>
          </cell>
        </row>
        <row r="4602">
          <cell r="A4602" t="str">
            <v>K44.9</v>
          </cell>
          <cell r="B4602" t="str">
            <v>Hernia diafragmática sin obstrucción ni gangrena</v>
          </cell>
        </row>
        <row r="4603">
          <cell r="A4603" t="str">
            <v>K45</v>
          </cell>
          <cell r="B4603" t="str">
            <v>Otras hernias de la cavidad abdominal</v>
          </cell>
        </row>
        <row r="4604">
          <cell r="A4604" t="str">
            <v>K45.0</v>
          </cell>
          <cell r="B4604" t="str">
            <v>Otras hernias de la cavidad abdominal especificadas, con obstrucción, sin gangrena</v>
          </cell>
        </row>
        <row r="4605">
          <cell r="A4605" t="str">
            <v>K45.1</v>
          </cell>
          <cell r="B4605" t="str">
            <v>Otras hernias de la cavidad abdominal especificadas, con gangrena</v>
          </cell>
        </row>
        <row r="4606">
          <cell r="A4606" t="str">
            <v>K45.8</v>
          </cell>
          <cell r="B4606" t="str">
            <v>Otras hernias de la cavidad abdominal especificadas, sin obstrucción ni gangrena</v>
          </cell>
        </row>
        <row r="4607">
          <cell r="A4607" t="str">
            <v>K46</v>
          </cell>
          <cell r="B4607" t="str">
            <v>Hernia no especificada de la cavidad abdominal</v>
          </cell>
        </row>
        <row r="4608">
          <cell r="A4608" t="str">
            <v>K46.0</v>
          </cell>
          <cell r="B4608" t="str">
            <v>Hernia abdominal no especificada, con obstrucción, sin gangrena</v>
          </cell>
        </row>
        <row r="4609">
          <cell r="A4609" t="str">
            <v>K46.1</v>
          </cell>
          <cell r="B4609" t="str">
            <v>Hernia abdominal no especificada, con gangrena</v>
          </cell>
        </row>
        <row r="4610">
          <cell r="A4610" t="str">
            <v>K46.9</v>
          </cell>
          <cell r="B4610" t="str">
            <v>Hernia abdominal no especificada, sin obstrucción ni gangrena</v>
          </cell>
        </row>
        <row r="4611">
          <cell r="A4611" t="str">
            <v>K50</v>
          </cell>
          <cell r="B4611" t="str">
            <v>Enfermedad de Crohn [enteritis regional]</v>
          </cell>
        </row>
        <row r="4612">
          <cell r="A4612" t="str">
            <v>K50.0</v>
          </cell>
          <cell r="B4612" t="str">
            <v>Enfermedad de Crohn del intestino delgado</v>
          </cell>
        </row>
        <row r="4613">
          <cell r="A4613" t="str">
            <v>K50.1</v>
          </cell>
          <cell r="B4613" t="str">
            <v>Enfermedad de Crohn del intestino grueso</v>
          </cell>
        </row>
        <row r="4614">
          <cell r="A4614" t="str">
            <v>K50.8</v>
          </cell>
          <cell r="B4614" t="str">
            <v>Otros tipos de enfermedad de Crohn</v>
          </cell>
        </row>
        <row r="4615">
          <cell r="A4615" t="str">
            <v>K50.9</v>
          </cell>
          <cell r="B4615" t="str">
            <v>Enfermedad de Crohn, no especificada</v>
          </cell>
        </row>
        <row r="4616">
          <cell r="A4616" t="str">
            <v>K51</v>
          </cell>
          <cell r="B4616" t="str">
            <v>Colitis ulcerativa</v>
          </cell>
        </row>
        <row r="4617">
          <cell r="A4617" t="str">
            <v>K51.0</v>
          </cell>
          <cell r="B4617" t="str">
            <v>Enterocolitis (crónica) ulcerativa</v>
          </cell>
        </row>
        <row r="4618">
          <cell r="A4618" t="str">
            <v>K51.1</v>
          </cell>
          <cell r="B4618" t="str">
            <v>Ileocolitis (crónica) ulcerativa</v>
          </cell>
        </row>
        <row r="4619">
          <cell r="A4619" t="str">
            <v>K51.2</v>
          </cell>
          <cell r="B4619" t="str">
            <v>Proctitis (crónica) ulcerativa</v>
          </cell>
        </row>
        <row r="4620">
          <cell r="A4620" t="str">
            <v>K51.3</v>
          </cell>
          <cell r="B4620" t="str">
            <v>Rectosigmoiditis (crónica) ulcerativa</v>
          </cell>
        </row>
        <row r="4621">
          <cell r="A4621" t="str">
            <v>K51.4</v>
          </cell>
          <cell r="B4621" t="str">
            <v>Seudopoliposis del colon</v>
          </cell>
        </row>
        <row r="4622">
          <cell r="A4622" t="str">
            <v>K51.5</v>
          </cell>
          <cell r="B4622" t="str">
            <v>Proctocolitis mucosa</v>
          </cell>
        </row>
        <row r="4623">
          <cell r="A4623" t="str">
            <v>K51.8</v>
          </cell>
          <cell r="B4623" t="str">
            <v>Otras colitis ulcerativas</v>
          </cell>
        </row>
        <row r="4624">
          <cell r="A4624" t="str">
            <v>K51.9</v>
          </cell>
          <cell r="B4624" t="str">
            <v>Colitis ulcerativa, sin otra especificación</v>
          </cell>
        </row>
        <row r="4625">
          <cell r="A4625" t="str">
            <v>K52</v>
          </cell>
          <cell r="B4625" t="str">
            <v>Otras colitis y gastroenteritis no infecciosas</v>
          </cell>
        </row>
        <row r="4626">
          <cell r="A4626" t="str">
            <v>K52.0</v>
          </cell>
          <cell r="B4626" t="str">
            <v>Colitis y gastroenteritis debidas a radiación</v>
          </cell>
        </row>
        <row r="4627">
          <cell r="A4627" t="str">
            <v>K52.1</v>
          </cell>
          <cell r="B4627" t="str">
            <v>Colitis y gastroenteritis tóxicas</v>
          </cell>
        </row>
        <row r="4628">
          <cell r="A4628" t="str">
            <v>K52.2</v>
          </cell>
          <cell r="B4628" t="str">
            <v>Colitis y gastroenteritis alérgicas y dietéticas</v>
          </cell>
        </row>
        <row r="4629">
          <cell r="A4629" t="str">
            <v>K52.8</v>
          </cell>
          <cell r="B4629" t="str">
            <v>Otras colitis y gastroenteritis no infecciosas especificadas</v>
          </cell>
        </row>
        <row r="4630">
          <cell r="A4630" t="str">
            <v>K52.9</v>
          </cell>
          <cell r="B4630" t="str">
            <v>Colitis y gastroenteritis no infecciosas, no especificadas</v>
          </cell>
        </row>
        <row r="4631">
          <cell r="A4631" t="str">
            <v>K55</v>
          </cell>
          <cell r="B4631" t="str">
            <v>Trastornos vasculares de los intestinos</v>
          </cell>
        </row>
        <row r="4632">
          <cell r="A4632" t="str">
            <v>K55.0</v>
          </cell>
          <cell r="B4632" t="str">
            <v>Trastorno vascular agudo de los intestinos</v>
          </cell>
        </row>
        <row r="4633">
          <cell r="A4633" t="str">
            <v>K55.1</v>
          </cell>
          <cell r="B4633" t="str">
            <v>Trastorno vascular crónico del intestino</v>
          </cell>
        </row>
        <row r="4634">
          <cell r="A4634" t="str">
            <v>K55.2</v>
          </cell>
          <cell r="B4634" t="str">
            <v>Angiodisplasia del colon</v>
          </cell>
        </row>
        <row r="4635">
          <cell r="A4635" t="str">
            <v>K55.8</v>
          </cell>
          <cell r="B4635" t="str">
            <v>Otros trastornos vasculares del intestino</v>
          </cell>
        </row>
        <row r="4636">
          <cell r="A4636" t="str">
            <v>K55.9</v>
          </cell>
          <cell r="B4636" t="str">
            <v>Trastorno vascular del intestino, no especificado</v>
          </cell>
        </row>
        <row r="4637">
          <cell r="A4637" t="str">
            <v>K56</v>
          </cell>
          <cell r="B4637" t="str">
            <v>Ileo paralítico y obstrucción intestinal sin hernia</v>
          </cell>
        </row>
        <row r="4638">
          <cell r="A4638" t="str">
            <v>K56.0</v>
          </cell>
          <cell r="B4638" t="str">
            <v>Ileo paralítico</v>
          </cell>
        </row>
        <row r="4639">
          <cell r="A4639" t="str">
            <v>K56.1</v>
          </cell>
          <cell r="B4639" t="str">
            <v>Invaginación</v>
          </cell>
        </row>
        <row r="4640">
          <cell r="A4640" t="str">
            <v>K56.2</v>
          </cell>
          <cell r="B4640" t="str">
            <v>Vólvulo</v>
          </cell>
        </row>
        <row r="4641">
          <cell r="A4641" t="str">
            <v>K56.3</v>
          </cell>
          <cell r="B4641" t="str">
            <v>Ileo por cálculo biliar</v>
          </cell>
        </row>
        <row r="4642">
          <cell r="A4642" t="str">
            <v>K56.4</v>
          </cell>
          <cell r="B4642" t="str">
            <v>Otras obstrucciones del intestino</v>
          </cell>
        </row>
        <row r="4643">
          <cell r="A4643" t="str">
            <v>K56.5</v>
          </cell>
          <cell r="B4643" t="str">
            <v>Adherencias [bridas] intestinales con obstrucción</v>
          </cell>
        </row>
        <row r="4644">
          <cell r="A4644" t="str">
            <v>K56.6</v>
          </cell>
          <cell r="B4644" t="str">
            <v>Otras obstrucciones intestinales y las no especificadas</v>
          </cell>
        </row>
        <row r="4645">
          <cell r="A4645" t="str">
            <v>K56.7</v>
          </cell>
          <cell r="B4645" t="str">
            <v>Ileo, no especificado</v>
          </cell>
        </row>
        <row r="4646">
          <cell r="A4646" t="str">
            <v>K57</v>
          </cell>
          <cell r="B4646" t="str">
            <v>Enfermedad diverticular del intestino</v>
          </cell>
        </row>
        <row r="4647">
          <cell r="A4647" t="str">
            <v>K57.0</v>
          </cell>
          <cell r="B4647" t="str">
            <v>Enfermedad diverticular del intestino delgado con perforación y absceso</v>
          </cell>
        </row>
        <row r="4648">
          <cell r="A4648" t="str">
            <v>K57.1</v>
          </cell>
          <cell r="B4648" t="str">
            <v>Enfermedad diverticular del intestino delgado sin perforación ni absceso</v>
          </cell>
        </row>
        <row r="4649">
          <cell r="A4649" t="str">
            <v>K57.2</v>
          </cell>
          <cell r="B4649" t="str">
            <v>Enfermedad diverticular del intestino grueso con perforación y absceso</v>
          </cell>
        </row>
        <row r="4650">
          <cell r="A4650" t="str">
            <v>K57.3</v>
          </cell>
          <cell r="B4650" t="str">
            <v>Enfermedad diverticular del intestino grueso sin perforación ni absceso</v>
          </cell>
        </row>
        <row r="4651">
          <cell r="A4651" t="str">
            <v>K57.4</v>
          </cell>
          <cell r="B4651" t="str">
            <v>Enfermedad diverticular de ambos intestinos con perforación y absceso</v>
          </cell>
        </row>
        <row r="4652">
          <cell r="A4652" t="str">
            <v>K57.5</v>
          </cell>
          <cell r="B4652" t="str">
            <v>Enfermedad diverticular de ambos intestinos, sin perforación ni absceso</v>
          </cell>
        </row>
        <row r="4653">
          <cell r="A4653" t="str">
            <v>K57.8</v>
          </cell>
          <cell r="B4653" t="str">
            <v>Enfermedad diverticular del intestino, parte no especificada, con perforación y absceso</v>
          </cell>
        </row>
        <row r="4654">
          <cell r="A4654" t="str">
            <v>K57.9</v>
          </cell>
          <cell r="B4654" t="str">
            <v>Enfermedad diverticular del intestino, parte no especificada, sin perforación ni absceso</v>
          </cell>
        </row>
        <row r="4655">
          <cell r="A4655" t="str">
            <v>K58</v>
          </cell>
          <cell r="B4655" t="str">
            <v>Síndrome del colon irritable</v>
          </cell>
        </row>
        <row r="4656">
          <cell r="A4656" t="str">
            <v>K58.0</v>
          </cell>
          <cell r="B4656" t="str">
            <v>Síndrome del colon irritable con diarrea</v>
          </cell>
        </row>
        <row r="4657">
          <cell r="A4657" t="str">
            <v>K58.9</v>
          </cell>
          <cell r="B4657" t="str">
            <v>Síndrome del colon irritable sin diarrea</v>
          </cell>
        </row>
        <row r="4658">
          <cell r="A4658" t="str">
            <v>K59</v>
          </cell>
          <cell r="B4658" t="str">
            <v>Otros trastornos funcionales del intestino</v>
          </cell>
        </row>
        <row r="4659">
          <cell r="A4659" t="str">
            <v>K59.0</v>
          </cell>
          <cell r="B4659" t="str">
            <v>Constipación</v>
          </cell>
        </row>
        <row r="4660">
          <cell r="A4660" t="str">
            <v>K59.1</v>
          </cell>
          <cell r="B4660" t="str">
            <v>Diarrea funcional</v>
          </cell>
        </row>
        <row r="4661">
          <cell r="A4661" t="str">
            <v>K59.2</v>
          </cell>
          <cell r="B4661" t="str">
            <v>Intestino neurogénico, no clasificado en otra parte</v>
          </cell>
        </row>
        <row r="4662">
          <cell r="A4662" t="str">
            <v>K59.3</v>
          </cell>
          <cell r="B4662" t="str">
            <v>Megacolon, no clasificado en otra parte</v>
          </cell>
        </row>
        <row r="4663">
          <cell r="A4663" t="str">
            <v>K59.4</v>
          </cell>
          <cell r="B4663" t="str">
            <v>Espasmo anal</v>
          </cell>
        </row>
        <row r="4664">
          <cell r="A4664" t="str">
            <v>K59.8</v>
          </cell>
          <cell r="B4664" t="str">
            <v>Otros trastornos funcionales especificados del intestino</v>
          </cell>
        </row>
        <row r="4665">
          <cell r="A4665" t="str">
            <v>K59.9</v>
          </cell>
          <cell r="B4665" t="str">
            <v>Trastorno funcional intestinal, no especificado</v>
          </cell>
        </row>
        <row r="4666">
          <cell r="A4666" t="str">
            <v>K60</v>
          </cell>
          <cell r="B4666" t="str">
            <v>Fisura y fístula de las regiones anal y rectal</v>
          </cell>
        </row>
        <row r="4667">
          <cell r="A4667" t="str">
            <v>K60.0</v>
          </cell>
          <cell r="B4667" t="str">
            <v>Fisura anal aguda</v>
          </cell>
        </row>
        <row r="4668">
          <cell r="A4668" t="str">
            <v>K60.1</v>
          </cell>
          <cell r="B4668" t="str">
            <v>Fisura anal crónica</v>
          </cell>
        </row>
        <row r="4669">
          <cell r="A4669" t="str">
            <v>K60.2</v>
          </cell>
          <cell r="B4669" t="str">
            <v>Fisura anal, no especificada</v>
          </cell>
        </row>
        <row r="4670">
          <cell r="A4670" t="str">
            <v>K60.3</v>
          </cell>
          <cell r="B4670" t="str">
            <v>Fístula anal</v>
          </cell>
        </row>
        <row r="4671">
          <cell r="A4671" t="str">
            <v>K60.4</v>
          </cell>
          <cell r="B4671" t="str">
            <v>Fístula rectal</v>
          </cell>
        </row>
        <row r="4672">
          <cell r="A4672" t="str">
            <v>K60.5</v>
          </cell>
          <cell r="B4672" t="str">
            <v>Fístula anorrectal</v>
          </cell>
        </row>
        <row r="4673">
          <cell r="A4673" t="str">
            <v>K61</v>
          </cell>
          <cell r="B4673" t="str">
            <v>Absceso de las regiones anal y rectal</v>
          </cell>
        </row>
        <row r="4674">
          <cell r="A4674" t="str">
            <v>K61.0</v>
          </cell>
          <cell r="B4674" t="str">
            <v>Absceso anal</v>
          </cell>
        </row>
        <row r="4675">
          <cell r="A4675" t="str">
            <v>K61.1</v>
          </cell>
          <cell r="B4675" t="str">
            <v>Absceso rectal</v>
          </cell>
        </row>
        <row r="4676">
          <cell r="A4676" t="str">
            <v>K61.2</v>
          </cell>
          <cell r="B4676" t="str">
            <v>Absceso anorrectal</v>
          </cell>
        </row>
        <row r="4677">
          <cell r="A4677" t="str">
            <v>K61.3</v>
          </cell>
          <cell r="B4677" t="str">
            <v>Absceso isquiorrectal</v>
          </cell>
        </row>
        <row r="4678">
          <cell r="A4678" t="str">
            <v>K61.4</v>
          </cell>
          <cell r="B4678" t="str">
            <v>Absceso intraesfinteriano</v>
          </cell>
        </row>
        <row r="4679">
          <cell r="A4679" t="str">
            <v>K62</v>
          </cell>
          <cell r="B4679" t="str">
            <v>Otras enfermedades del ano y del recto</v>
          </cell>
        </row>
        <row r="4680">
          <cell r="A4680" t="str">
            <v>K62.0</v>
          </cell>
          <cell r="B4680" t="str">
            <v>Pólipo anal</v>
          </cell>
        </row>
        <row r="4681">
          <cell r="A4681" t="str">
            <v>K62.1</v>
          </cell>
          <cell r="B4681" t="str">
            <v>Pólipo rectal</v>
          </cell>
        </row>
        <row r="4682">
          <cell r="A4682" t="str">
            <v>K62.2</v>
          </cell>
          <cell r="B4682" t="str">
            <v>Prolapso anal</v>
          </cell>
        </row>
        <row r="4683">
          <cell r="A4683" t="str">
            <v>K62.3</v>
          </cell>
          <cell r="B4683" t="str">
            <v>Prolapso rectal</v>
          </cell>
        </row>
        <row r="4684">
          <cell r="A4684" t="str">
            <v>K62.4</v>
          </cell>
          <cell r="B4684" t="str">
            <v>Estenosis del ano y del recto</v>
          </cell>
        </row>
        <row r="4685">
          <cell r="A4685" t="str">
            <v>K62.5</v>
          </cell>
          <cell r="B4685" t="str">
            <v>Hemorragia del ano y del recto</v>
          </cell>
        </row>
        <row r="4686">
          <cell r="A4686" t="str">
            <v>K62.6</v>
          </cell>
          <cell r="B4686" t="str">
            <v>Ulcera del ano y del recto</v>
          </cell>
        </row>
        <row r="4687">
          <cell r="A4687" t="str">
            <v>K62.7</v>
          </cell>
          <cell r="B4687" t="str">
            <v>Proctitis por radiación</v>
          </cell>
        </row>
        <row r="4688">
          <cell r="A4688" t="str">
            <v>K62.8</v>
          </cell>
          <cell r="B4688" t="str">
            <v>Otras enfermedades especificadas del ano y del recto</v>
          </cell>
        </row>
        <row r="4689">
          <cell r="A4689" t="str">
            <v>K62.9</v>
          </cell>
          <cell r="B4689" t="str">
            <v>Enfermedad del ano y del recto, no especificada</v>
          </cell>
        </row>
        <row r="4690">
          <cell r="A4690" t="str">
            <v>K63</v>
          </cell>
          <cell r="B4690" t="str">
            <v>Otras enfermedades de los intestinos</v>
          </cell>
        </row>
        <row r="4691">
          <cell r="A4691" t="str">
            <v>K63.0</v>
          </cell>
          <cell r="B4691" t="str">
            <v>Absceso del intestino</v>
          </cell>
        </row>
        <row r="4692">
          <cell r="A4692" t="str">
            <v>K63.1</v>
          </cell>
          <cell r="B4692" t="str">
            <v>Perforación del intestino (no traumática)</v>
          </cell>
        </row>
        <row r="4693">
          <cell r="A4693" t="str">
            <v>K63.2</v>
          </cell>
          <cell r="B4693" t="str">
            <v>Fístula del intestino</v>
          </cell>
        </row>
        <row r="4694">
          <cell r="A4694" t="str">
            <v>K63.3</v>
          </cell>
          <cell r="B4694" t="str">
            <v>Ulcera del intestino</v>
          </cell>
        </row>
        <row r="4695">
          <cell r="A4695" t="str">
            <v>K63.4</v>
          </cell>
          <cell r="B4695" t="str">
            <v>Enteroptosis</v>
          </cell>
        </row>
        <row r="4696">
          <cell r="A4696" t="str">
            <v>K63.8</v>
          </cell>
          <cell r="B4696" t="str">
            <v>Otras enfermedades especificadas del intestino</v>
          </cell>
        </row>
        <row r="4697">
          <cell r="A4697" t="str">
            <v>K63.9</v>
          </cell>
          <cell r="B4697" t="str">
            <v>Enfermedad del intestino, no especificada</v>
          </cell>
        </row>
        <row r="4698">
          <cell r="A4698" t="str">
            <v>K65</v>
          </cell>
          <cell r="B4698" t="str">
            <v>Peritonitis</v>
          </cell>
        </row>
        <row r="4699">
          <cell r="A4699" t="str">
            <v>K65.0</v>
          </cell>
          <cell r="B4699" t="str">
            <v>Peritonitis aguda</v>
          </cell>
        </row>
        <row r="4700">
          <cell r="A4700" t="str">
            <v>K65.8</v>
          </cell>
          <cell r="B4700" t="str">
            <v>Otras peritonitis</v>
          </cell>
        </row>
        <row r="4701">
          <cell r="A4701" t="str">
            <v>K65.9</v>
          </cell>
          <cell r="B4701" t="str">
            <v>Peritonitis, no especificada</v>
          </cell>
        </row>
        <row r="4702">
          <cell r="A4702" t="str">
            <v>K66</v>
          </cell>
          <cell r="B4702" t="str">
            <v>Otros trastornos del peritoneo</v>
          </cell>
        </row>
        <row r="4703">
          <cell r="A4703" t="str">
            <v>K66.0</v>
          </cell>
          <cell r="B4703" t="str">
            <v>Adherencias peritoneales</v>
          </cell>
        </row>
        <row r="4704">
          <cell r="A4704" t="str">
            <v>K66.1</v>
          </cell>
          <cell r="B4704" t="str">
            <v>Hemoperitoneo</v>
          </cell>
        </row>
        <row r="4705">
          <cell r="A4705" t="str">
            <v>K66.8</v>
          </cell>
          <cell r="B4705" t="str">
            <v>Otros trastornos especificados del peritoneo</v>
          </cell>
        </row>
        <row r="4706">
          <cell r="A4706" t="str">
            <v>K66.9</v>
          </cell>
          <cell r="B4706" t="str">
            <v>Trastorno del peritoneo, no especificado</v>
          </cell>
        </row>
        <row r="4707">
          <cell r="A4707" t="str">
            <v>K67*</v>
          </cell>
          <cell r="B4707" t="str">
            <v>Trastornos del peritoneo en enfermedades infecciosas clasificadas en otra parte</v>
          </cell>
        </row>
        <row r="4708">
          <cell r="A4708" t="str">
            <v>K67.0*</v>
          </cell>
          <cell r="B4708" t="str">
            <v>Peritonitis por clamidias (A74.8+)</v>
          </cell>
        </row>
        <row r="4709">
          <cell r="A4709" t="str">
            <v>K67.1*</v>
          </cell>
          <cell r="B4709" t="str">
            <v>Peritonitis gonocócica (A54.8+)</v>
          </cell>
        </row>
        <row r="4710">
          <cell r="A4710" t="str">
            <v>K67.2*</v>
          </cell>
          <cell r="B4710" t="str">
            <v>Peritonitis sifilítica (A52.7+)</v>
          </cell>
        </row>
        <row r="4711">
          <cell r="A4711" t="str">
            <v>K67.3*</v>
          </cell>
          <cell r="B4711" t="str">
            <v>Peritonitis tuberculosa (A18.3+)</v>
          </cell>
        </row>
        <row r="4712">
          <cell r="A4712" t="str">
            <v>K67.8*</v>
          </cell>
          <cell r="B4712" t="str">
            <v>Otros trastornos del peritoneo en enfermedades infecciosas clasificadas en otra parte</v>
          </cell>
        </row>
        <row r="4713">
          <cell r="A4713" t="str">
            <v>K70</v>
          </cell>
          <cell r="B4713" t="str">
            <v>Enfermedad alcohólica del hígado</v>
          </cell>
        </row>
        <row r="4714">
          <cell r="A4714" t="str">
            <v>K70.0</v>
          </cell>
          <cell r="B4714" t="str">
            <v>Hígado alcohólico adiposo</v>
          </cell>
        </row>
        <row r="4715">
          <cell r="A4715" t="str">
            <v>K70.1</v>
          </cell>
          <cell r="B4715" t="str">
            <v>Hepatitis alcohólica</v>
          </cell>
        </row>
        <row r="4716">
          <cell r="A4716" t="str">
            <v>K70.2</v>
          </cell>
          <cell r="B4716" t="str">
            <v>Fibrosis y esclerosis del hígado, alcohólica</v>
          </cell>
        </row>
        <row r="4717">
          <cell r="A4717" t="str">
            <v>K70.3</v>
          </cell>
          <cell r="B4717" t="str">
            <v>Cirrosis hepática alcohólica</v>
          </cell>
        </row>
        <row r="4718">
          <cell r="A4718" t="str">
            <v>K70.4</v>
          </cell>
          <cell r="B4718" t="str">
            <v>Insuficiencia hepática alcohólica</v>
          </cell>
        </row>
        <row r="4719">
          <cell r="A4719" t="str">
            <v>K70.9</v>
          </cell>
          <cell r="B4719" t="str">
            <v>Enfermedad hepática alcohólica, no especificada</v>
          </cell>
        </row>
        <row r="4720">
          <cell r="A4720" t="str">
            <v>K71</v>
          </cell>
          <cell r="B4720" t="str">
            <v>Enfermedad tóxica del hígado</v>
          </cell>
        </row>
        <row r="4721">
          <cell r="A4721" t="str">
            <v>K71.0</v>
          </cell>
          <cell r="B4721" t="str">
            <v>Enfermedad tóxica del hígado, con colestasis</v>
          </cell>
        </row>
        <row r="4722">
          <cell r="A4722" t="str">
            <v>K71.1</v>
          </cell>
          <cell r="B4722" t="str">
            <v>Enfermedad tóxica del hígado con necrosis hepática</v>
          </cell>
        </row>
        <row r="4723">
          <cell r="A4723" t="str">
            <v>K71.2</v>
          </cell>
          <cell r="B4723" t="str">
            <v>Enfermedad tóxica del hígado con hepatitis aguda</v>
          </cell>
        </row>
        <row r="4724">
          <cell r="A4724" t="str">
            <v>K71.3</v>
          </cell>
          <cell r="B4724" t="str">
            <v>Enfermedad tóxica del hígado con hepatitis crónica persistente</v>
          </cell>
        </row>
        <row r="4725">
          <cell r="A4725" t="str">
            <v>K71.4</v>
          </cell>
          <cell r="B4725" t="str">
            <v>Enfermedad tóxica del hígado con hepatitis crónica lobular</v>
          </cell>
        </row>
        <row r="4726">
          <cell r="A4726" t="str">
            <v>K71.5</v>
          </cell>
          <cell r="B4726" t="str">
            <v>Enfermedad tóxica del hígado con hepatitis crónica activa</v>
          </cell>
        </row>
        <row r="4727">
          <cell r="A4727" t="str">
            <v>K71.6</v>
          </cell>
          <cell r="B4727" t="str">
            <v>Enfermedad tóxica del hígado con hepatitis no clasificada en otra parte</v>
          </cell>
        </row>
        <row r="4728">
          <cell r="A4728" t="str">
            <v>K71.7</v>
          </cell>
          <cell r="B4728" t="str">
            <v>Enfermedad tóxica del hígado con cirrosis y fibrosis del hígado</v>
          </cell>
        </row>
        <row r="4729">
          <cell r="A4729" t="str">
            <v>K71.8</v>
          </cell>
          <cell r="B4729" t="str">
            <v>Enfermedad tóxica del hígado con otros trastornos hepáticos</v>
          </cell>
        </row>
        <row r="4730">
          <cell r="A4730" t="str">
            <v>K71.9</v>
          </cell>
          <cell r="B4730" t="str">
            <v>Enfermedad tóxica del hígado, no especificada</v>
          </cell>
        </row>
        <row r="4731">
          <cell r="A4731" t="str">
            <v>K72</v>
          </cell>
          <cell r="B4731" t="str">
            <v>Insuficiencia hepática, no clasificada en otra parte</v>
          </cell>
        </row>
        <row r="4732">
          <cell r="A4732" t="str">
            <v>K72.0</v>
          </cell>
          <cell r="B4732" t="str">
            <v>Insuficiencia hepática aguda o subaguda</v>
          </cell>
        </row>
        <row r="4733">
          <cell r="A4733" t="str">
            <v>K72.1</v>
          </cell>
          <cell r="B4733" t="str">
            <v>Insuficiencia hepática crónica</v>
          </cell>
        </row>
        <row r="4734">
          <cell r="A4734" t="str">
            <v>K72.9</v>
          </cell>
          <cell r="B4734" t="str">
            <v>Insuficiencia hepática, no especificada</v>
          </cell>
        </row>
        <row r="4735">
          <cell r="A4735" t="str">
            <v>K73</v>
          </cell>
          <cell r="B4735" t="str">
            <v>Hepatitis crónica, no clasificada en otra parte</v>
          </cell>
        </row>
        <row r="4736">
          <cell r="A4736" t="str">
            <v>K73.0</v>
          </cell>
          <cell r="B4736" t="str">
            <v>Hepatitis crónica persistente, no clasificada en otra parte</v>
          </cell>
        </row>
        <row r="4737">
          <cell r="A4737" t="str">
            <v>K73.1</v>
          </cell>
          <cell r="B4737" t="str">
            <v>Hepatitis crónica lobular, no clasificada en otra parte</v>
          </cell>
        </row>
        <row r="4738">
          <cell r="A4738" t="str">
            <v>K73.2</v>
          </cell>
          <cell r="B4738" t="str">
            <v>Hepatitis crónica activa, no clasificada en otra parte</v>
          </cell>
        </row>
        <row r="4739">
          <cell r="A4739" t="str">
            <v>K73.8</v>
          </cell>
          <cell r="B4739" t="str">
            <v>Otras hepatitis crónicas, no clasificadas en otra parte</v>
          </cell>
        </row>
        <row r="4740">
          <cell r="A4740" t="str">
            <v>K73.9</v>
          </cell>
          <cell r="B4740" t="str">
            <v>Hepatitis crónica, no especificada</v>
          </cell>
        </row>
        <row r="4741">
          <cell r="A4741" t="str">
            <v>K74</v>
          </cell>
          <cell r="B4741" t="str">
            <v>Fibrosis y cirrosis del hígado</v>
          </cell>
        </row>
        <row r="4742">
          <cell r="A4742" t="str">
            <v>K74.0</v>
          </cell>
          <cell r="B4742" t="str">
            <v>Fibrosis hepática</v>
          </cell>
        </row>
        <row r="4743">
          <cell r="A4743" t="str">
            <v>K74.1</v>
          </cell>
          <cell r="B4743" t="str">
            <v>Esclerosis hepática</v>
          </cell>
        </row>
        <row r="4744">
          <cell r="A4744" t="str">
            <v>K74.2</v>
          </cell>
          <cell r="B4744" t="str">
            <v>Fibrosis hepática con esclerosis hepática</v>
          </cell>
        </row>
        <row r="4745">
          <cell r="A4745" t="str">
            <v>K74.3</v>
          </cell>
          <cell r="B4745" t="str">
            <v>Cirrosis biliar primaria</v>
          </cell>
        </row>
        <row r="4746">
          <cell r="A4746" t="str">
            <v>K74.4</v>
          </cell>
          <cell r="B4746" t="str">
            <v>Cirrosis biliar secundaria</v>
          </cell>
        </row>
        <row r="4747">
          <cell r="A4747" t="str">
            <v>K74.5</v>
          </cell>
          <cell r="B4747" t="str">
            <v>Cirrosis biliar, no especificada</v>
          </cell>
        </row>
        <row r="4748">
          <cell r="A4748" t="str">
            <v>K74.6</v>
          </cell>
          <cell r="B4748" t="str">
            <v>Otras cirrosis del hígado y las no especificadas</v>
          </cell>
        </row>
        <row r="4749">
          <cell r="A4749" t="str">
            <v>K75</v>
          </cell>
          <cell r="B4749" t="str">
            <v>Otras enfermedades inflamatorias del hígado</v>
          </cell>
        </row>
        <row r="4750">
          <cell r="A4750" t="str">
            <v>K75.0</v>
          </cell>
          <cell r="B4750" t="str">
            <v>Absceso del hígado</v>
          </cell>
        </row>
        <row r="4751">
          <cell r="A4751" t="str">
            <v>K75.1</v>
          </cell>
          <cell r="B4751" t="str">
            <v>Flebitis de la vena porta</v>
          </cell>
        </row>
        <row r="4752">
          <cell r="A4752" t="str">
            <v>K75.2</v>
          </cell>
          <cell r="B4752" t="str">
            <v>Hepatitis reactiva no específica</v>
          </cell>
        </row>
        <row r="4753">
          <cell r="A4753" t="str">
            <v>K75.3</v>
          </cell>
          <cell r="B4753" t="str">
            <v>Hepatitis granulomatosa, no clasificada en otra parte</v>
          </cell>
        </row>
        <row r="4754">
          <cell r="A4754" t="str">
            <v>K75.8</v>
          </cell>
          <cell r="B4754" t="str">
            <v>Otras enfermedades inflamatorias del hígado, especificadas</v>
          </cell>
        </row>
        <row r="4755">
          <cell r="A4755" t="str">
            <v>K75.9</v>
          </cell>
          <cell r="B4755" t="str">
            <v>Enfermedad inflamatoria del hígado, no especificada</v>
          </cell>
        </row>
        <row r="4756">
          <cell r="A4756" t="str">
            <v>K76</v>
          </cell>
          <cell r="B4756" t="str">
            <v>Otras enfermedades del hígado</v>
          </cell>
        </row>
        <row r="4757">
          <cell r="A4757" t="str">
            <v>K76.0</v>
          </cell>
          <cell r="B4757" t="str">
            <v>Degeneración grasa del hígado, no clasificada en otra parte</v>
          </cell>
        </row>
        <row r="4758">
          <cell r="A4758" t="str">
            <v>K76.1</v>
          </cell>
          <cell r="B4758" t="str">
            <v>Congestión pasiva crónica del hígado</v>
          </cell>
        </row>
        <row r="4759">
          <cell r="A4759" t="str">
            <v>K76.2</v>
          </cell>
          <cell r="B4759" t="str">
            <v>Necrosis hemorrágica central del hígado</v>
          </cell>
        </row>
        <row r="4760">
          <cell r="A4760" t="str">
            <v>K76.3</v>
          </cell>
          <cell r="B4760" t="str">
            <v>Infarto del hígado</v>
          </cell>
        </row>
        <row r="4761">
          <cell r="A4761" t="str">
            <v>K76.4</v>
          </cell>
          <cell r="B4761" t="str">
            <v>Peliosis hepática</v>
          </cell>
        </row>
        <row r="4762">
          <cell r="A4762" t="str">
            <v>K76.5</v>
          </cell>
          <cell r="B4762" t="str">
            <v>Enfermedad veno-oclusiva del hígado</v>
          </cell>
        </row>
        <row r="4763">
          <cell r="A4763" t="str">
            <v>K76.6</v>
          </cell>
          <cell r="B4763" t="str">
            <v>Hipertensión portal</v>
          </cell>
        </row>
        <row r="4764">
          <cell r="A4764" t="str">
            <v>K76.7</v>
          </cell>
          <cell r="B4764" t="str">
            <v>Síndrome hepatorrenal</v>
          </cell>
        </row>
        <row r="4765">
          <cell r="A4765" t="str">
            <v>K76.8</v>
          </cell>
          <cell r="B4765" t="str">
            <v>Otras enfermedades especificadas del hígado</v>
          </cell>
        </row>
        <row r="4766">
          <cell r="A4766" t="str">
            <v>K76.9</v>
          </cell>
          <cell r="B4766" t="str">
            <v>Enfermedad del hígado, no especificada</v>
          </cell>
        </row>
        <row r="4767">
          <cell r="A4767" t="str">
            <v>K77*</v>
          </cell>
          <cell r="B4767" t="str">
            <v>Trastornos del hígado en enfermedades clasificadas en otra parte</v>
          </cell>
        </row>
        <row r="4768">
          <cell r="A4768" t="str">
            <v>K77.0*</v>
          </cell>
          <cell r="B4768" t="str">
            <v>Trastornos del hígado en enfermedades infecciosas y parasitarias clasificadas en otra parte</v>
          </cell>
        </row>
        <row r="4769">
          <cell r="A4769" t="str">
            <v>K77.8*</v>
          </cell>
          <cell r="B4769" t="str">
            <v>Trastornos del hígado en otras enfermedades clasificadas en otra parte</v>
          </cell>
        </row>
        <row r="4770">
          <cell r="A4770" t="str">
            <v>K80</v>
          </cell>
          <cell r="B4770" t="str">
            <v>Colelitiasis</v>
          </cell>
        </row>
        <row r="4771">
          <cell r="A4771" t="str">
            <v>K80.0</v>
          </cell>
          <cell r="B4771" t="str">
            <v>Cálculo de la vesícula biliar con colecistitis aguda</v>
          </cell>
        </row>
        <row r="4772">
          <cell r="A4772" t="str">
            <v>K80.1</v>
          </cell>
          <cell r="B4772" t="str">
            <v>Cálculo de la vesícula biliar con otra colecistitis</v>
          </cell>
        </row>
        <row r="4773">
          <cell r="A4773" t="str">
            <v>K80.2</v>
          </cell>
          <cell r="B4773" t="str">
            <v>Cálculo de la vesícula biliar sin colecistitis</v>
          </cell>
        </row>
        <row r="4774">
          <cell r="A4774" t="str">
            <v>K80.3</v>
          </cell>
          <cell r="B4774" t="str">
            <v>Cálculo de conducto biliar con colangitis</v>
          </cell>
        </row>
        <row r="4775">
          <cell r="A4775" t="str">
            <v>K80.4</v>
          </cell>
          <cell r="B4775" t="str">
            <v>Cálculo de conducto biliar con colecistitis</v>
          </cell>
        </row>
        <row r="4776">
          <cell r="A4776" t="str">
            <v>K80.5</v>
          </cell>
          <cell r="B4776" t="str">
            <v>Cálculo de conducto biliar sin colangitis ni colecistitis</v>
          </cell>
        </row>
        <row r="4777">
          <cell r="A4777" t="str">
            <v>K80.8</v>
          </cell>
          <cell r="B4777" t="str">
            <v>Otras colelitiasis</v>
          </cell>
        </row>
        <row r="4778">
          <cell r="A4778" t="str">
            <v>K81</v>
          </cell>
          <cell r="B4778" t="str">
            <v>Colecistitis</v>
          </cell>
        </row>
        <row r="4779">
          <cell r="A4779" t="str">
            <v>K81.0</v>
          </cell>
          <cell r="B4779" t="str">
            <v>Colecistitis aguda</v>
          </cell>
        </row>
        <row r="4780">
          <cell r="A4780" t="str">
            <v>K81.1</v>
          </cell>
          <cell r="B4780" t="str">
            <v>Colecistitis crónica</v>
          </cell>
        </row>
        <row r="4781">
          <cell r="A4781" t="str">
            <v>K81.8</v>
          </cell>
          <cell r="B4781" t="str">
            <v>Otras colecistitis</v>
          </cell>
        </row>
        <row r="4782">
          <cell r="A4782" t="str">
            <v>K81.9</v>
          </cell>
          <cell r="B4782" t="str">
            <v>Colecistitis, no especificada</v>
          </cell>
        </row>
        <row r="4783">
          <cell r="A4783" t="str">
            <v>K82</v>
          </cell>
          <cell r="B4783" t="str">
            <v>Otras enfermedades de la vesícula biliar</v>
          </cell>
        </row>
        <row r="4784">
          <cell r="A4784" t="str">
            <v>K82.0</v>
          </cell>
          <cell r="B4784" t="str">
            <v>Obstrucción de la vesícula biliar</v>
          </cell>
        </row>
        <row r="4785">
          <cell r="A4785" t="str">
            <v>K82.1</v>
          </cell>
          <cell r="B4785" t="str">
            <v>Hidropesía de la vesícula biliar</v>
          </cell>
        </row>
        <row r="4786">
          <cell r="A4786" t="str">
            <v>K82.2</v>
          </cell>
          <cell r="B4786" t="str">
            <v>Perforación de la vesícula biliar</v>
          </cell>
        </row>
        <row r="4787">
          <cell r="A4787" t="str">
            <v>K82.3</v>
          </cell>
          <cell r="B4787" t="str">
            <v>Fístula de la vesícula biliar</v>
          </cell>
        </row>
        <row r="4788">
          <cell r="A4788" t="str">
            <v>K82.4</v>
          </cell>
          <cell r="B4788" t="str">
            <v>Colesterolosis de la vesícula biliar</v>
          </cell>
        </row>
        <row r="4789">
          <cell r="A4789" t="str">
            <v>K82.8</v>
          </cell>
          <cell r="B4789" t="str">
            <v>Otras enfermedades especificadas de la vesícula biliar</v>
          </cell>
        </row>
        <row r="4790">
          <cell r="A4790" t="str">
            <v>K82.9</v>
          </cell>
          <cell r="B4790" t="str">
            <v>Enfermedad de la vesícula biliar, no especificada</v>
          </cell>
        </row>
        <row r="4791">
          <cell r="A4791" t="str">
            <v>K83</v>
          </cell>
          <cell r="B4791" t="str">
            <v>Otras enfermedades de las vías biliares</v>
          </cell>
        </row>
        <row r="4792">
          <cell r="A4792" t="str">
            <v>K83.0</v>
          </cell>
          <cell r="B4792" t="str">
            <v>Colangitis</v>
          </cell>
        </row>
        <row r="4793">
          <cell r="A4793" t="str">
            <v>K83.1</v>
          </cell>
          <cell r="B4793" t="str">
            <v>Obstrucción del conducto biliar</v>
          </cell>
        </row>
        <row r="4794">
          <cell r="A4794" t="str">
            <v>K83.2</v>
          </cell>
          <cell r="B4794" t="str">
            <v>Perforación del conducto biliar</v>
          </cell>
        </row>
        <row r="4795">
          <cell r="A4795" t="str">
            <v>K83.3</v>
          </cell>
          <cell r="B4795" t="str">
            <v>Fístula del conducto biliar</v>
          </cell>
        </row>
        <row r="4796">
          <cell r="A4796" t="str">
            <v>K83.4</v>
          </cell>
          <cell r="B4796" t="str">
            <v>Espasmo del esfínter de Oddi</v>
          </cell>
        </row>
        <row r="4797">
          <cell r="A4797" t="str">
            <v>K83.5</v>
          </cell>
          <cell r="B4797" t="str">
            <v>Quiste biliar</v>
          </cell>
        </row>
        <row r="4798">
          <cell r="A4798" t="str">
            <v>K83.8</v>
          </cell>
          <cell r="B4798" t="str">
            <v>Otras enfermedades especificadas de las vías biliares</v>
          </cell>
        </row>
        <row r="4799">
          <cell r="A4799" t="str">
            <v>K83.9</v>
          </cell>
          <cell r="B4799" t="str">
            <v>Enfermedad de las vías biliares, no especificada</v>
          </cell>
        </row>
        <row r="4800">
          <cell r="A4800" t="str">
            <v>K85.X</v>
          </cell>
          <cell r="B4800" t="str">
            <v>Pancreatitis aguda</v>
          </cell>
        </row>
        <row r="4801">
          <cell r="A4801" t="str">
            <v>K86</v>
          </cell>
          <cell r="B4801" t="str">
            <v>Otras enfermedades del páncreas</v>
          </cell>
        </row>
        <row r="4802">
          <cell r="A4802" t="str">
            <v>K86.0</v>
          </cell>
          <cell r="B4802" t="str">
            <v>Pancreatitis crónica inducida por el alcohol</v>
          </cell>
        </row>
        <row r="4803">
          <cell r="A4803" t="str">
            <v>K86.1</v>
          </cell>
          <cell r="B4803" t="str">
            <v>Otras pancreatitis crónicas</v>
          </cell>
        </row>
        <row r="4804">
          <cell r="A4804" t="str">
            <v>K86.2</v>
          </cell>
          <cell r="B4804" t="str">
            <v>Quiste del páncreas</v>
          </cell>
        </row>
        <row r="4805">
          <cell r="A4805" t="str">
            <v>K86.3</v>
          </cell>
          <cell r="B4805" t="str">
            <v>Seudoquiste del páncreas</v>
          </cell>
        </row>
        <row r="4806">
          <cell r="A4806" t="str">
            <v>K86.8</v>
          </cell>
          <cell r="B4806" t="str">
            <v>Otras enfermedades especificadas del páncreas</v>
          </cell>
        </row>
        <row r="4807">
          <cell r="A4807" t="str">
            <v>K86.9</v>
          </cell>
          <cell r="B4807" t="str">
            <v>Enfermedad del páncreas, no especificada</v>
          </cell>
        </row>
        <row r="4808">
          <cell r="A4808" t="str">
            <v>K87*</v>
          </cell>
          <cell r="B4808" t="str">
            <v>Trastornos de la vesícula biliar, de las vías biliares y del páncreas en enfermedades clasificadas en otra parte</v>
          </cell>
        </row>
        <row r="4809">
          <cell r="A4809" t="str">
            <v>K87.0*</v>
          </cell>
          <cell r="B4809" t="str">
            <v>Trastornos de la vesícula biliar y de las vías biliares en enfermedades clasificadas en otra parte</v>
          </cell>
        </row>
        <row r="4810">
          <cell r="A4810" t="str">
            <v>K87.1*</v>
          </cell>
          <cell r="B4810" t="str">
            <v>Trastornos del páncreas en enfermedades clasificadas en otra parte</v>
          </cell>
        </row>
        <row r="4811">
          <cell r="A4811" t="str">
            <v>K90</v>
          </cell>
          <cell r="B4811" t="str">
            <v>Malabsorción intestinal</v>
          </cell>
        </row>
        <row r="4812">
          <cell r="A4812" t="str">
            <v>K90.0</v>
          </cell>
          <cell r="B4812" t="str">
            <v>Enfermedad celíaca</v>
          </cell>
        </row>
        <row r="4813">
          <cell r="A4813" t="str">
            <v>K90.1</v>
          </cell>
          <cell r="B4813" t="str">
            <v>Esprue tropical</v>
          </cell>
        </row>
        <row r="4814">
          <cell r="A4814" t="str">
            <v>K90.2</v>
          </cell>
          <cell r="B4814" t="str">
            <v>Síndrome del asa ciega, no clasificado en otra parte</v>
          </cell>
        </row>
        <row r="4815">
          <cell r="A4815" t="str">
            <v>K90.3</v>
          </cell>
          <cell r="B4815" t="str">
            <v>Esteatorrea pancreática</v>
          </cell>
        </row>
        <row r="4816">
          <cell r="A4816" t="str">
            <v>K90.4</v>
          </cell>
          <cell r="B4816" t="str">
            <v>Malabsorción debida a intolerancia, no clasificada en otra parte</v>
          </cell>
        </row>
        <row r="4817">
          <cell r="A4817" t="str">
            <v>K90.8</v>
          </cell>
          <cell r="B4817" t="str">
            <v>Otros tipos de malabsorción intestinal</v>
          </cell>
        </row>
        <row r="4818">
          <cell r="A4818" t="str">
            <v>K90.9</v>
          </cell>
          <cell r="B4818" t="str">
            <v>Malabsorción intestinal, no especificada</v>
          </cell>
        </row>
        <row r="4819">
          <cell r="A4819" t="str">
            <v>K91</v>
          </cell>
          <cell r="B4819" t="str">
            <v>Trastornos del sistema digestivo consecutivos a procedimientos, no clasificados en otra parte</v>
          </cell>
        </row>
        <row r="4820">
          <cell r="A4820" t="str">
            <v>K91.0</v>
          </cell>
          <cell r="B4820" t="str">
            <v>Vómito postcirugía gastrointestinal</v>
          </cell>
        </row>
        <row r="4821">
          <cell r="A4821" t="str">
            <v>K91.1</v>
          </cell>
          <cell r="B4821" t="str">
            <v>Síndromes consecutivos a la cirugía gástrica</v>
          </cell>
        </row>
        <row r="4822">
          <cell r="A4822" t="str">
            <v>K91.2</v>
          </cell>
          <cell r="B4822" t="str">
            <v>Malabsorción postquirúrgica, no clasificada en otra parte</v>
          </cell>
        </row>
        <row r="4823">
          <cell r="A4823" t="str">
            <v>K91.3</v>
          </cell>
          <cell r="B4823" t="str">
            <v>Obstrucción intestinal postoperatoria</v>
          </cell>
        </row>
        <row r="4824">
          <cell r="A4824" t="str">
            <v>K91.4</v>
          </cell>
          <cell r="B4824" t="str">
            <v>Disfunción de colostomía o enterostomía</v>
          </cell>
        </row>
        <row r="4825">
          <cell r="A4825" t="str">
            <v>K91.5</v>
          </cell>
          <cell r="B4825" t="str">
            <v>Síndrome postcolecistectomía</v>
          </cell>
        </row>
        <row r="4826">
          <cell r="A4826" t="str">
            <v>K91.8</v>
          </cell>
          <cell r="B4826" t="str">
            <v>Otros trastornos del sistema digestivo consecutivos a procedimientos, no clasificados en otra parte</v>
          </cell>
        </row>
        <row r="4827">
          <cell r="A4827" t="str">
            <v>K91.9</v>
          </cell>
          <cell r="B4827" t="str">
            <v>Trastorno no especificado del sistema digestivo consecutivo a procedimientos</v>
          </cell>
        </row>
        <row r="4828">
          <cell r="A4828" t="str">
            <v>K92</v>
          </cell>
          <cell r="B4828" t="str">
            <v>Otras enfermedades del sistema digestivo</v>
          </cell>
        </row>
        <row r="4829">
          <cell r="A4829" t="str">
            <v>K92.0</v>
          </cell>
          <cell r="B4829" t="str">
            <v>Hematemesis</v>
          </cell>
        </row>
        <row r="4830">
          <cell r="A4830" t="str">
            <v>K92.1</v>
          </cell>
          <cell r="B4830" t="str">
            <v>Melena</v>
          </cell>
        </row>
        <row r="4831">
          <cell r="A4831" t="str">
            <v>K92.2</v>
          </cell>
          <cell r="B4831" t="str">
            <v>Hemorragia gastrointestinal, no especificada</v>
          </cell>
        </row>
        <row r="4832">
          <cell r="A4832" t="str">
            <v>K92.8</v>
          </cell>
          <cell r="B4832" t="str">
            <v>Otras enfermedades especificadas del sistema digestivo</v>
          </cell>
        </row>
        <row r="4833">
          <cell r="A4833" t="str">
            <v>K92.9</v>
          </cell>
          <cell r="B4833" t="str">
            <v>Enfermedad del sistema digestivo, no especificada</v>
          </cell>
        </row>
        <row r="4834">
          <cell r="A4834" t="str">
            <v>K93*</v>
          </cell>
          <cell r="B4834" t="str">
            <v>Trastornos de otros órganos digestivos en enfermedades clasificadas en otra parte</v>
          </cell>
        </row>
        <row r="4835">
          <cell r="A4835" t="str">
            <v>K93.0*</v>
          </cell>
          <cell r="B4835" t="str">
            <v>Trastornos tuberculosos del intestino, peritoneo y ganglios mesentéricos (A18.3+)</v>
          </cell>
        </row>
        <row r="4836">
          <cell r="A4836" t="str">
            <v>K93.1*</v>
          </cell>
          <cell r="B4836" t="str">
            <v>Megacolon en la enfermedad de Chagas (B57.3+)</v>
          </cell>
        </row>
        <row r="4837">
          <cell r="A4837" t="str">
            <v>K93.8*</v>
          </cell>
          <cell r="B4837" t="str">
            <v>Trastornos de otros órganos digestivos especificados en enfermedades clasificadas en otra parte</v>
          </cell>
        </row>
        <row r="4838">
          <cell r="A4838" t="str">
            <v>L</v>
          </cell>
          <cell r="B4838" t="str">
            <v>Transtornos de la Piel y Tejido Celular Subcutáneo</v>
          </cell>
        </row>
        <row r="4839">
          <cell r="A4839" t="str">
            <v>L00.X</v>
          </cell>
          <cell r="B4839" t="str">
            <v>Síndrome estafilocócico de la piel escaldada</v>
          </cell>
        </row>
        <row r="4840">
          <cell r="A4840" t="str">
            <v>L01</v>
          </cell>
          <cell r="B4840" t="str">
            <v>Impétigo</v>
          </cell>
        </row>
        <row r="4841">
          <cell r="A4841" t="str">
            <v>L01.0</v>
          </cell>
          <cell r="B4841" t="str">
            <v>Impétigo [cualquier sitio anatómico] [cualquier organismo]</v>
          </cell>
        </row>
        <row r="4842">
          <cell r="A4842" t="str">
            <v>L01.1</v>
          </cell>
          <cell r="B4842" t="str">
            <v>Impetiginización de otras dermatosis</v>
          </cell>
        </row>
        <row r="4843">
          <cell r="A4843" t="str">
            <v>L02</v>
          </cell>
          <cell r="B4843" t="str">
            <v>Absceso cutáneo, furúnculo y carbunco</v>
          </cell>
        </row>
        <row r="4844">
          <cell r="A4844" t="str">
            <v>L02.0</v>
          </cell>
          <cell r="B4844" t="str">
            <v>Absceso cutáneo, furúnculo y carbunco de la cara</v>
          </cell>
        </row>
        <row r="4845">
          <cell r="A4845" t="str">
            <v>L02.1</v>
          </cell>
          <cell r="B4845" t="str">
            <v>Absceso cutáneo, furúnculo y carbunco del cuello</v>
          </cell>
        </row>
        <row r="4846">
          <cell r="A4846" t="str">
            <v>L02.2</v>
          </cell>
          <cell r="B4846" t="str">
            <v>Absceso cutáneo, furúnculo y carbunco del tronco</v>
          </cell>
        </row>
        <row r="4847">
          <cell r="A4847" t="str">
            <v>L02.3</v>
          </cell>
          <cell r="B4847" t="str">
            <v>Absceso cutáneo, furúnculo y carbunco de glúteos</v>
          </cell>
        </row>
        <row r="4848">
          <cell r="A4848" t="str">
            <v>L02.4</v>
          </cell>
          <cell r="B4848" t="str">
            <v>Absceso cutáneo, furúnculo y carbunco de miembro</v>
          </cell>
        </row>
        <row r="4849">
          <cell r="A4849" t="str">
            <v>L02.8</v>
          </cell>
          <cell r="B4849" t="str">
            <v>Absceso cutáneo, furúnculo y carbunco de otros sitios</v>
          </cell>
        </row>
        <row r="4850">
          <cell r="A4850" t="str">
            <v>L02.9</v>
          </cell>
          <cell r="B4850" t="str">
            <v>Absceso cutáneo, furúnculo y carbunco de sitio no especificado</v>
          </cell>
        </row>
        <row r="4851">
          <cell r="A4851" t="str">
            <v>L03</v>
          </cell>
          <cell r="B4851" t="str">
            <v>Celulitis</v>
          </cell>
        </row>
        <row r="4852">
          <cell r="A4852" t="str">
            <v>L03.0</v>
          </cell>
          <cell r="B4852" t="str">
            <v>Celulitis de los dedos de la mano y del pie</v>
          </cell>
        </row>
        <row r="4853">
          <cell r="A4853" t="str">
            <v>L03.1</v>
          </cell>
          <cell r="B4853" t="str">
            <v>Celulitis de otras partes de los miembros</v>
          </cell>
        </row>
        <row r="4854">
          <cell r="A4854" t="str">
            <v>L03.2</v>
          </cell>
          <cell r="B4854" t="str">
            <v>Celulitis de la cara</v>
          </cell>
        </row>
        <row r="4855">
          <cell r="A4855" t="str">
            <v>L03.3</v>
          </cell>
          <cell r="B4855" t="str">
            <v>Celulitis del tronco</v>
          </cell>
        </row>
        <row r="4856">
          <cell r="A4856" t="str">
            <v>L03.8</v>
          </cell>
          <cell r="B4856" t="str">
            <v>Celulitis de otros sitios</v>
          </cell>
        </row>
        <row r="4857">
          <cell r="A4857" t="str">
            <v>L03.9</v>
          </cell>
          <cell r="B4857" t="str">
            <v>Celulitis de sitio no especificado</v>
          </cell>
        </row>
        <row r="4858">
          <cell r="A4858" t="str">
            <v>L04</v>
          </cell>
          <cell r="B4858" t="str">
            <v>Linfadenitis aguda</v>
          </cell>
        </row>
        <row r="4859">
          <cell r="A4859" t="str">
            <v>L04.0</v>
          </cell>
          <cell r="B4859" t="str">
            <v>Linfadenitis aguda de cara, cabeza y cuello</v>
          </cell>
        </row>
        <row r="4860">
          <cell r="A4860" t="str">
            <v>L04.1</v>
          </cell>
          <cell r="B4860" t="str">
            <v>Linfadenitis aguda del tronco</v>
          </cell>
        </row>
        <row r="4861">
          <cell r="A4861" t="str">
            <v>L04.2</v>
          </cell>
          <cell r="B4861" t="str">
            <v>Linfadenitis aguda del miembro superior</v>
          </cell>
        </row>
        <row r="4862">
          <cell r="A4862" t="str">
            <v>L04.3</v>
          </cell>
          <cell r="B4862" t="str">
            <v>Linfadenitis aguda del miembro inferior</v>
          </cell>
        </row>
        <row r="4863">
          <cell r="A4863" t="str">
            <v>L04.8</v>
          </cell>
          <cell r="B4863" t="str">
            <v>Linfadenitis aguda de otros sitios</v>
          </cell>
        </row>
        <row r="4864">
          <cell r="A4864" t="str">
            <v>L04.9</v>
          </cell>
          <cell r="B4864" t="str">
            <v>Linfadenitis aguda de sitio no especificado</v>
          </cell>
        </row>
        <row r="4865">
          <cell r="A4865" t="str">
            <v>L05</v>
          </cell>
          <cell r="B4865" t="str">
            <v>Quiste pilonidal</v>
          </cell>
        </row>
        <row r="4866">
          <cell r="A4866" t="str">
            <v>L05.0</v>
          </cell>
          <cell r="B4866" t="str">
            <v>Quiste pilonidal con absceso</v>
          </cell>
        </row>
        <row r="4867">
          <cell r="A4867" t="str">
            <v>L05.9</v>
          </cell>
          <cell r="B4867" t="str">
            <v>Quiste pilonidal sin absceso</v>
          </cell>
        </row>
        <row r="4868">
          <cell r="A4868" t="str">
            <v>L08</v>
          </cell>
          <cell r="B4868" t="str">
            <v>Otras infecciones locales de la piel y del tejido subcutáneo</v>
          </cell>
        </row>
        <row r="4869">
          <cell r="A4869" t="str">
            <v>L08.0</v>
          </cell>
          <cell r="B4869" t="str">
            <v>Pioderma</v>
          </cell>
        </row>
        <row r="4870">
          <cell r="A4870" t="str">
            <v>L08.1</v>
          </cell>
          <cell r="B4870" t="str">
            <v>Eritrasma</v>
          </cell>
        </row>
        <row r="4871">
          <cell r="A4871" t="str">
            <v>L08.8</v>
          </cell>
          <cell r="B4871" t="str">
            <v>Otras infecciones locales especificadas de la piel y del tejido subcutáneo</v>
          </cell>
        </row>
        <row r="4872">
          <cell r="A4872" t="str">
            <v>L08.9</v>
          </cell>
          <cell r="B4872" t="str">
            <v>Infección local de la piel y del tejido subcutáneo, no especificada</v>
          </cell>
        </row>
        <row r="4873">
          <cell r="A4873" t="str">
            <v>L10</v>
          </cell>
          <cell r="B4873" t="str">
            <v>Pénfigo</v>
          </cell>
        </row>
        <row r="4874">
          <cell r="A4874" t="str">
            <v>L10.0</v>
          </cell>
          <cell r="B4874" t="str">
            <v>Pénfigo vulgar</v>
          </cell>
        </row>
        <row r="4875">
          <cell r="A4875" t="str">
            <v>L10.1</v>
          </cell>
          <cell r="B4875" t="str">
            <v>Pénfigo vegetante</v>
          </cell>
        </row>
        <row r="4876">
          <cell r="A4876" t="str">
            <v>L10.2</v>
          </cell>
          <cell r="B4876" t="str">
            <v>Pénfigo foliáceo</v>
          </cell>
        </row>
        <row r="4877">
          <cell r="A4877" t="str">
            <v>L10.3</v>
          </cell>
          <cell r="B4877" t="str">
            <v>Pénfigo brasileño [fogo selvagem]</v>
          </cell>
        </row>
        <row r="4878">
          <cell r="A4878" t="str">
            <v>L10.4</v>
          </cell>
          <cell r="B4878" t="str">
            <v>Pénfigo eritematoso</v>
          </cell>
        </row>
        <row r="4879">
          <cell r="A4879" t="str">
            <v>L10.5</v>
          </cell>
          <cell r="B4879" t="str">
            <v>Pénfigo inducido por drogas</v>
          </cell>
        </row>
        <row r="4880">
          <cell r="A4880" t="str">
            <v>L10.8</v>
          </cell>
          <cell r="B4880" t="str">
            <v>Otros pénfigos</v>
          </cell>
        </row>
        <row r="4881">
          <cell r="A4881" t="str">
            <v>L10.9</v>
          </cell>
          <cell r="B4881" t="str">
            <v>Pénfigo, no especificado</v>
          </cell>
        </row>
        <row r="4882">
          <cell r="A4882" t="str">
            <v>L11</v>
          </cell>
          <cell r="B4882" t="str">
            <v>Otros trastornos acantolíticos</v>
          </cell>
        </row>
        <row r="4883">
          <cell r="A4883" t="str">
            <v>L11.0</v>
          </cell>
          <cell r="B4883" t="str">
            <v>Queratosis folicular adquirida</v>
          </cell>
        </row>
        <row r="4884">
          <cell r="A4884" t="str">
            <v>L11.1</v>
          </cell>
          <cell r="B4884" t="str">
            <v>Dermatosis acantolítica transitoria [Grover]</v>
          </cell>
        </row>
        <row r="4885">
          <cell r="A4885" t="str">
            <v>L11.8</v>
          </cell>
          <cell r="B4885" t="str">
            <v>Otros trastornos acantolíticos especificados</v>
          </cell>
        </row>
        <row r="4886">
          <cell r="A4886" t="str">
            <v>L11.9</v>
          </cell>
          <cell r="B4886" t="str">
            <v>Trastorno acantolítico, no especificado</v>
          </cell>
        </row>
        <row r="4887">
          <cell r="A4887" t="str">
            <v>L12</v>
          </cell>
          <cell r="B4887" t="str">
            <v>Penfigoide</v>
          </cell>
        </row>
        <row r="4888">
          <cell r="A4888" t="str">
            <v>L12.0</v>
          </cell>
          <cell r="B4888" t="str">
            <v>Penfigoide flictenular</v>
          </cell>
        </row>
        <row r="4889">
          <cell r="A4889" t="str">
            <v>L12.1</v>
          </cell>
          <cell r="B4889" t="str">
            <v>Penfigoide cicatricial</v>
          </cell>
        </row>
        <row r="4890">
          <cell r="A4890" t="str">
            <v>L12.2</v>
          </cell>
          <cell r="B4890" t="str">
            <v>Enfermedad flictenular crónica de la infancia</v>
          </cell>
        </row>
        <row r="4891">
          <cell r="A4891" t="str">
            <v>L12.3</v>
          </cell>
          <cell r="B4891" t="str">
            <v>Epidermólisis bullosa adquirida</v>
          </cell>
        </row>
        <row r="4892">
          <cell r="A4892" t="str">
            <v>L12.8</v>
          </cell>
          <cell r="B4892" t="str">
            <v>Otros penfigoides</v>
          </cell>
        </row>
        <row r="4893">
          <cell r="A4893" t="str">
            <v>L12.9</v>
          </cell>
          <cell r="B4893" t="str">
            <v>Penfigoide, no especificado</v>
          </cell>
        </row>
        <row r="4894">
          <cell r="A4894" t="str">
            <v>L13</v>
          </cell>
          <cell r="B4894" t="str">
            <v>Otros trastornos flictenulares</v>
          </cell>
        </row>
        <row r="4895">
          <cell r="A4895" t="str">
            <v>L13.0</v>
          </cell>
          <cell r="B4895" t="str">
            <v>Dermatitis herpetiforme</v>
          </cell>
        </row>
        <row r="4896">
          <cell r="A4896" t="str">
            <v>L13.1</v>
          </cell>
          <cell r="B4896" t="str">
            <v>Dermatitis pustulosa subcorneal</v>
          </cell>
        </row>
        <row r="4897">
          <cell r="A4897" t="str">
            <v>L13.8</v>
          </cell>
          <cell r="B4897" t="str">
            <v>Otros trastornos flictenulares especificados</v>
          </cell>
        </row>
        <row r="4898">
          <cell r="A4898" t="str">
            <v>L13.9</v>
          </cell>
          <cell r="B4898" t="str">
            <v>Trastorno flictenular, no especificado</v>
          </cell>
        </row>
        <row r="4899">
          <cell r="A4899" t="str">
            <v>L14.X</v>
          </cell>
          <cell r="B4899" t="str">
            <v>Trastornos flictenulares en enfermedades clasificadas en otra parte</v>
          </cell>
        </row>
        <row r="4900">
          <cell r="A4900" t="str">
            <v>L20</v>
          </cell>
          <cell r="B4900" t="str">
            <v>Dermatitis atópica</v>
          </cell>
        </row>
        <row r="4901">
          <cell r="A4901" t="str">
            <v>L20.0</v>
          </cell>
          <cell r="B4901" t="str">
            <v>Prurigo de Besnier</v>
          </cell>
        </row>
        <row r="4902">
          <cell r="A4902" t="str">
            <v>L20.8</v>
          </cell>
          <cell r="B4902" t="str">
            <v>Otras dermatitis atópicas</v>
          </cell>
        </row>
        <row r="4903">
          <cell r="A4903" t="str">
            <v>L20.9</v>
          </cell>
          <cell r="B4903" t="str">
            <v>Dermatitis atópica, no especificada</v>
          </cell>
        </row>
        <row r="4904">
          <cell r="A4904" t="str">
            <v>L21</v>
          </cell>
          <cell r="B4904" t="str">
            <v>Dermatitis seborreica</v>
          </cell>
        </row>
        <row r="4905">
          <cell r="A4905" t="str">
            <v>L21.0</v>
          </cell>
          <cell r="B4905" t="str">
            <v>Seborrea capitis</v>
          </cell>
        </row>
        <row r="4906">
          <cell r="A4906" t="str">
            <v>L21.1</v>
          </cell>
          <cell r="B4906" t="str">
            <v>Dermatitis seborreica infantil</v>
          </cell>
        </row>
        <row r="4907">
          <cell r="A4907" t="str">
            <v>L21.8</v>
          </cell>
          <cell r="B4907" t="str">
            <v>Otras dermatitis seborreicas</v>
          </cell>
        </row>
        <row r="4908">
          <cell r="A4908" t="str">
            <v>L21.9</v>
          </cell>
          <cell r="B4908" t="str">
            <v>Dermatitis seborreica, no especificada</v>
          </cell>
        </row>
        <row r="4909">
          <cell r="A4909" t="str">
            <v>L22.X</v>
          </cell>
          <cell r="B4909" t="str">
            <v>Dermatitis del pañal</v>
          </cell>
        </row>
        <row r="4910">
          <cell r="A4910" t="str">
            <v>L23</v>
          </cell>
          <cell r="B4910" t="str">
            <v>Dermatitis alérgica de contacto</v>
          </cell>
        </row>
        <row r="4911">
          <cell r="A4911" t="str">
            <v>L23.0</v>
          </cell>
          <cell r="B4911" t="str">
            <v>Dermatitis alérgica de contacto debida a metales</v>
          </cell>
        </row>
        <row r="4912">
          <cell r="A4912" t="str">
            <v>L23.1</v>
          </cell>
          <cell r="B4912" t="str">
            <v>Dermatitis alérgica de contacto debida a adhesivos</v>
          </cell>
        </row>
        <row r="4913">
          <cell r="A4913" t="str">
            <v>L23.2</v>
          </cell>
          <cell r="B4913" t="str">
            <v>Dermatitis alérgica de contacto debida a cosméticos</v>
          </cell>
        </row>
        <row r="4914">
          <cell r="A4914" t="str">
            <v>L23.3</v>
          </cell>
          <cell r="B4914" t="str">
            <v>Dermatitis alérgica de contacto debida a drogas en contacto con la piel</v>
          </cell>
        </row>
        <row r="4915">
          <cell r="A4915" t="str">
            <v>L23.4</v>
          </cell>
          <cell r="B4915" t="str">
            <v>Dermatitis alérgica de contacto debida a colorantes</v>
          </cell>
        </row>
        <row r="4916">
          <cell r="A4916" t="str">
            <v>L23.5</v>
          </cell>
          <cell r="B4916" t="str">
            <v>Dermatitis alérgica de contacto debida a otros productos químicos</v>
          </cell>
        </row>
        <row r="4917">
          <cell r="A4917" t="str">
            <v>L23.6</v>
          </cell>
          <cell r="B4917" t="str">
            <v>Dermatitis alérgica de contacto debida a alimentos en contacto con la piel</v>
          </cell>
        </row>
        <row r="4918">
          <cell r="A4918" t="str">
            <v>L23.7</v>
          </cell>
          <cell r="B4918" t="str">
            <v>Dermatitis alérgica de contacto debida a plantas, excepto las alimenticias</v>
          </cell>
        </row>
        <row r="4919">
          <cell r="A4919" t="str">
            <v>L23.8</v>
          </cell>
          <cell r="B4919" t="str">
            <v>Dermatitis alérgica de contacto debida a otros agentes</v>
          </cell>
        </row>
        <row r="4920">
          <cell r="A4920" t="str">
            <v>L23.9</v>
          </cell>
          <cell r="B4920" t="str">
            <v>Dermatitis alérgica de contacto, de causa no especificada</v>
          </cell>
        </row>
        <row r="4921">
          <cell r="A4921" t="str">
            <v>L24</v>
          </cell>
          <cell r="B4921" t="str">
            <v>Dermatitis de contacto por irritantes</v>
          </cell>
        </row>
        <row r="4922">
          <cell r="A4922" t="str">
            <v>L24.0</v>
          </cell>
          <cell r="B4922" t="str">
            <v>Dermatitis de contacto por irritantes, debida a detergentes</v>
          </cell>
        </row>
        <row r="4923">
          <cell r="A4923" t="str">
            <v>L24.1</v>
          </cell>
          <cell r="B4923" t="str">
            <v>Dermatitis de contacto por irritantes, debida a aceites y grasas</v>
          </cell>
        </row>
        <row r="4924">
          <cell r="A4924" t="str">
            <v>L24.2</v>
          </cell>
          <cell r="B4924" t="str">
            <v>Dermatitis de contacto por irritantes, debida a disolventes</v>
          </cell>
        </row>
        <row r="4925">
          <cell r="A4925" t="str">
            <v>L24.3</v>
          </cell>
          <cell r="B4925" t="str">
            <v>Dermatitis de contacto por irritantes, debida a cosméticos</v>
          </cell>
        </row>
        <row r="4926">
          <cell r="A4926" t="str">
            <v>L24.4</v>
          </cell>
          <cell r="B4926" t="str">
            <v>Dermatitis de contacto por irritantes, debida a drogas en contacto con la piel</v>
          </cell>
        </row>
        <row r="4927">
          <cell r="A4927" t="str">
            <v>L24.5</v>
          </cell>
          <cell r="B4927" t="str">
            <v>Dermatitis de contacto por irritantes, debida a otros productos químicos</v>
          </cell>
        </row>
        <row r="4928">
          <cell r="A4928" t="str">
            <v>L24.6</v>
          </cell>
          <cell r="B4928" t="str">
            <v>Dermatitis de contacto por irritantes, debida a alimentos en contacto con la piel</v>
          </cell>
        </row>
        <row r="4929">
          <cell r="A4929" t="str">
            <v>L24.7</v>
          </cell>
          <cell r="B4929" t="str">
            <v>Dermatitis de contacto por irritantes, debida a plantas, excepto las alimenticias</v>
          </cell>
        </row>
        <row r="4930">
          <cell r="A4930" t="str">
            <v>L24.8</v>
          </cell>
          <cell r="B4930" t="str">
            <v>Dermatitis de contacto por irritantes, debida a otros agentes</v>
          </cell>
        </row>
        <row r="4931">
          <cell r="A4931" t="str">
            <v>L24.9</v>
          </cell>
          <cell r="B4931" t="str">
            <v>Dermatitis de contacto por irritantes, de causa no especificada</v>
          </cell>
        </row>
        <row r="4932">
          <cell r="A4932" t="str">
            <v>L25</v>
          </cell>
          <cell r="B4932" t="str">
            <v>Dermatitis de contacto, forma no especificada</v>
          </cell>
        </row>
        <row r="4933">
          <cell r="A4933" t="str">
            <v>L25.0</v>
          </cell>
          <cell r="B4933" t="str">
            <v>Dermatitis de contacto, forma no especificada, debida a cosméticos</v>
          </cell>
        </row>
        <row r="4934">
          <cell r="A4934" t="str">
            <v>L25.1</v>
          </cell>
          <cell r="B4934" t="str">
            <v>Dermatitis de contacto, forma no especificada, debida a drogas en contacto con la piel</v>
          </cell>
        </row>
        <row r="4935">
          <cell r="A4935" t="str">
            <v>L25.2</v>
          </cell>
          <cell r="B4935" t="str">
            <v>Dermatitis de contacto, forma no especificada, debida a colorantes</v>
          </cell>
        </row>
        <row r="4936">
          <cell r="A4936" t="str">
            <v>L25.3</v>
          </cell>
          <cell r="B4936" t="str">
            <v>Dermatitis de contacto, forma no especificada, debida a otros productos químicos</v>
          </cell>
        </row>
        <row r="4937">
          <cell r="A4937" t="str">
            <v>L25.4</v>
          </cell>
          <cell r="B4937" t="str">
            <v>Dermatitis de contacto, forma no especificada, debida a alimentos en contacto con la piel</v>
          </cell>
        </row>
        <row r="4938">
          <cell r="A4938" t="str">
            <v>L25.5</v>
          </cell>
          <cell r="B4938" t="str">
            <v>Dermatitis de contacto, forma no especificada, debida a plantas, excepto las alimenticias</v>
          </cell>
        </row>
        <row r="4939">
          <cell r="A4939" t="str">
            <v>L25.8</v>
          </cell>
          <cell r="B4939" t="str">
            <v>Dermatitis de contacto, forma no especificada, debida a otros agentes</v>
          </cell>
        </row>
        <row r="4940">
          <cell r="A4940" t="str">
            <v>L25.9</v>
          </cell>
          <cell r="B4940" t="str">
            <v>Dermatitis de contacto, forma y causa no especificadas</v>
          </cell>
        </row>
        <row r="4941">
          <cell r="A4941" t="str">
            <v>L26.X</v>
          </cell>
          <cell r="B4941" t="str">
            <v>Dermatitis exfoliativa</v>
          </cell>
        </row>
        <row r="4942">
          <cell r="A4942" t="str">
            <v>L27</v>
          </cell>
          <cell r="B4942" t="str">
            <v>Dermatitis debida a sustancias ingeridas</v>
          </cell>
        </row>
        <row r="4943">
          <cell r="A4943" t="str">
            <v>L27.0</v>
          </cell>
          <cell r="B4943" t="str">
            <v>Erupción cutánea generalizada debida a drogas y medicamentos</v>
          </cell>
        </row>
        <row r="4944">
          <cell r="A4944" t="str">
            <v>L27.1</v>
          </cell>
          <cell r="B4944" t="str">
            <v>Erupción cutánea localizada debida a drogas y medicamentos</v>
          </cell>
        </row>
        <row r="4945">
          <cell r="A4945" t="str">
            <v>L27.2</v>
          </cell>
          <cell r="B4945" t="str">
            <v>Dermatitis debida a ingestión de alimentos</v>
          </cell>
        </row>
        <row r="4946">
          <cell r="A4946" t="str">
            <v>L27.8</v>
          </cell>
          <cell r="B4946" t="str">
            <v>Dermatitis debida a otras sustancias ingeridas</v>
          </cell>
        </row>
        <row r="4947">
          <cell r="A4947" t="str">
            <v>L27.9</v>
          </cell>
          <cell r="B4947" t="str">
            <v>Dermatitis debida a sustancias ingeridas no especificadas</v>
          </cell>
        </row>
        <row r="4948">
          <cell r="A4948" t="str">
            <v>L28</v>
          </cell>
          <cell r="B4948" t="str">
            <v>Liquen simple crónico y prurigo</v>
          </cell>
        </row>
        <row r="4949">
          <cell r="A4949" t="str">
            <v>L28.0</v>
          </cell>
          <cell r="B4949" t="str">
            <v>Liquen simple crónico</v>
          </cell>
        </row>
        <row r="4950">
          <cell r="A4950" t="str">
            <v>L28.1</v>
          </cell>
          <cell r="B4950" t="str">
            <v>Prurigo nodular</v>
          </cell>
        </row>
        <row r="4951">
          <cell r="A4951" t="str">
            <v>L28.2</v>
          </cell>
          <cell r="B4951" t="str">
            <v>Otros prurigos</v>
          </cell>
        </row>
        <row r="4952">
          <cell r="A4952" t="str">
            <v>L29</v>
          </cell>
          <cell r="B4952" t="str">
            <v>Prurito</v>
          </cell>
        </row>
        <row r="4953">
          <cell r="A4953" t="str">
            <v>L29.0</v>
          </cell>
          <cell r="B4953" t="str">
            <v>Prurito anal</v>
          </cell>
        </row>
        <row r="4954">
          <cell r="A4954" t="str">
            <v>L29.1</v>
          </cell>
          <cell r="B4954" t="str">
            <v>Prurito escrotal</v>
          </cell>
        </row>
        <row r="4955">
          <cell r="A4955" t="str">
            <v>L29.2</v>
          </cell>
          <cell r="B4955" t="str">
            <v>Prurito vulvar</v>
          </cell>
        </row>
        <row r="4956">
          <cell r="A4956" t="str">
            <v>L29.3</v>
          </cell>
          <cell r="B4956" t="str">
            <v>Prurito anogenital, no especificado</v>
          </cell>
        </row>
        <row r="4957">
          <cell r="A4957" t="str">
            <v>L29.8</v>
          </cell>
          <cell r="B4957" t="str">
            <v>Otros pruritos</v>
          </cell>
        </row>
        <row r="4958">
          <cell r="A4958" t="str">
            <v>L29.9</v>
          </cell>
          <cell r="B4958" t="str">
            <v>Prurito, no especificado</v>
          </cell>
        </row>
        <row r="4959">
          <cell r="A4959" t="str">
            <v>L30</v>
          </cell>
          <cell r="B4959" t="str">
            <v>Otras dermatitis</v>
          </cell>
        </row>
        <row r="4960">
          <cell r="A4960" t="str">
            <v>L30.0</v>
          </cell>
          <cell r="B4960" t="str">
            <v>Dermatitis numular</v>
          </cell>
        </row>
        <row r="4961">
          <cell r="A4961" t="str">
            <v>L30.1</v>
          </cell>
          <cell r="B4961" t="str">
            <v>Dishidrosis [ponfólix]</v>
          </cell>
        </row>
        <row r="4962">
          <cell r="A4962" t="str">
            <v>L30.2</v>
          </cell>
          <cell r="B4962" t="str">
            <v>Autosensibilización cutánea</v>
          </cell>
        </row>
        <row r="4963">
          <cell r="A4963" t="str">
            <v>L30.3</v>
          </cell>
          <cell r="B4963" t="str">
            <v>Dermatitis infecciosa</v>
          </cell>
        </row>
        <row r="4964">
          <cell r="A4964" t="str">
            <v>L30.4</v>
          </cell>
          <cell r="B4964" t="str">
            <v>Eritema intertrigo</v>
          </cell>
        </row>
        <row r="4965">
          <cell r="A4965" t="str">
            <v>L30.5</v>
          </cell>
          <cell r="B4965" t="str">
            <v>Pitiriasis alba</v>
          </cell>
        </row>
        <row r="4966">
          <cell r="A4966" t="str">
            <v>L30.8</v>
          </cell>
          <cell r="B4966" t="str">
            <v>Otras dermatitis especificadas</v>
          </cell>
        </row>
        <row r="4967">
          <cell r="A4967" t="str">
            <v>L30.9</v>
          </cell>
          <cell r="B4967" t="str">
            <v>Dermatitis, no especificada</v>
          </cell>
        </row>
        <row r="4968">
          <cell r="A4968" t="str">
            <v>L40</v>
          </cell>
          <cell r="B4968" t="str">
            <v>Psoriasis</v>
          </cell>
        </row>
        <row r="4969">
          <cell r="A4969" t="str">
            <v>L40.0</v>
          </cell>
          <cell r="B4969" t="str">
            <v>Psoriasis vulgar</v>
          </cell>
        </row>
        <row r="4970">
          <cell r="A4970" t="str">
            <v>L40.1</v>
          </cell>
          <cell r="B4970" t="str">
            <v>Psoriasis pustulosa generalizada</v>
          </cell>
        </row>
        <row r="4971">
          <cell r="A4971" t="str">
            <v>L40.2</v>
          </cell>
          <cell r="B4971" t="str">
            <v>Acrodermatitis continua</v>
          </cell>
        </row>
        <row r="4972">
          <cell r="A4972" t="str">
            <v>L40.3</v>
          </cell>
          <cell r="B4972" t="str">
            <v>Pustulosis palmar y plantar</v>
          </cell>
        </row>
        <row r="4973">
          <cell r="A4973" t="str">
            <v>L40.4</v>
          </cell>
          <cell r="B4973" t="str">
            <v>Psoriasis guttata</v>
          </cell>
        </row>
        <row r="4974">
          <cell r="A4974" t="str">
            <v>L40.5</v>
          </cell>
          <cell r="B4974" t="str">
            <v>Artropatía psoriásica (M07.0*-M07.3*, M09.0*)</v>
          </cell>
        </row>
        <row r="4975">
          <cell r="A4975" t="str">
            <v>L40.8</v>
          </cell>
          <cell r="B4975" t="str">
            <v>Otras psoriasis</v>
          </cell>
        </row>
        <row r="4976">
          <cell r="A4976" t="str">
            <v>L40.9</v>
          </cell>
          <cell r="B4976" t="str">
            <v>Psoriasis, no especificada</v>
          </cell>
        </row>
        <row r="4977">
          <cell r="A4977" t="str">
            <v>L41</v>
          </cell>
          <cell r="B4977" t="str">
            <v>Parapsoriasis</v>
          </cell>
        </row>
        <row r="4978">
          <cell r="A4978" t="str">
            <v>L41.0</v>
          </cell>
          <cell r="B4978" t="str">
            <v>Pitiriasis liquenoide y varioliforme aguda</v>
          </cell>
        </row>
        <row r="4979">
          <cell r="A4979" t="str">
            <v>L41.1</v>
          </cell>
          <cell r="B4979" t="str">
            <v>Pitiriasis liquenoide crónica</v>
          </cell>
        </row>
        <row r="4980">
          <cell r="A4980" t="str">
            <v>L41.2</v>
          </cell>
          <cell r="B4980" t="str">
            <v>Papulosis linfomatoide</v>
          </cell>
        </row>
        <row r="4981">
          <cell r="A4981" t="str">
            <v>L41.3</v>
          </cell>
          <cell r="B4981" t="str">
            <v>Parapsoriasis en placas pequeñas</v>
          </cell>
        </row>
        <row r="4982">
          <cell r="A4982" t="str">
            <v>L41.4</v>
          </cell>
          <cell r="B4982" t="str">
            <v>Parapsoriasis en placas grandes</v>
          </cell>
        </row>
        <row r="4983">
          <cell r="A4983" t="str">
            <v>L41.5</v>
          </cell>
          <cell r="B4983" t="str">
            <v>Parapsoriasis retiforme</v>
          </cell>
        </row>
        <row r="4984">
          <cell r="A4984" t="str">
            <v>L41.8</v>
          </cell>
          <cell r="B4984" t="str">
            <v>Otras parapsoriasis</v>
          </cell>
        </row>
        <row r="4985">
          <cell r="A4985" t="str">
            <v>L41.9</v>
          </cell>
          <cell r="B4985" t="str">
            <v>Parapsoriasis, no especificada</v>
          </cell>
        </row>
        <row r="4986">
          <cell r="A4986" t="str">
            <v>L42.X</v>
          </cell>
          <cell r="B4986" t="str">
            <v>Pitiriasis rosada</v>
          </cell>
        </row>
        <row r="4987">
          <cell r="A4987" t="str">
            <v>L43</v>
          </cell>
          <cell r="B4987" t="str">
            <v>Liquen plano</v>
          </cell>
        </row>
        <row r="4988">
          <cell r="A4988" t="str">
            <v>L43.0</v>
          </cell>
          <cell r="B4988" t="str">
            <v>Liquen plano hipertrófico</v>
          </cell>
        </row>
        <row r="4989">
          <cell r="A4989" t="str">
            <v>L43.1</v>
          </cell>
          <cell r="B4989" t="str">
            <v>Liquen plano flictenular</v>
          </cell>
        </row>
        <row r="4990">
          <cell r="A4990" t="str">
            <v>L43.2</v>
          </cell>
          <cell r="B4990" t="str">
            <v>Reacción liquenoide debida a drogas</v>
          </cell>
        </row>
        <row r="4991">
          <cell r="A4991" t="str">
            <v>L43.3</v>
          </cell>
          <cell r="B4991" t="str">
            <v>Liquen plano subagudo (activo)</v>
          </cell>
        </row>
        <row r="4992">
          <cell r="A4992" t="str">
            <v>L43.8</v>
          </cell>
          <cell r="B4992" t="str">
            <v>Otros líquenes planos</v>
          </cell>
        </row>
        <row r="4993">
          <cell r="A4993" t="str">
            <v>L43.9</v>
          </cell>
          <cell r="B4993" t="str">
            <v>Liquen plano, no especificado</v>
          </cell>
        </row>
        <row r="4994">
          <cell r="A4994" t="str">
            <v>L44</v>
          </cell>
          <cell r="B4994" t="str">
            <v>Otros trastornos papuloescamosos</v>
          </cell>
        </row>
        <row r="4995">
          <cell r="A4995" t="str">
            <v>L44.0</v>
          </cell>
          <cell r="B4995" t="str">
            <v>Pitiriasis rubra pilaris</v>
          </cell>
        </row>
        <row r="4996">
          <cell r="A4996" t="str">
            <v>L44.1</v>
          </cell>
          <cell r="B4996" t="str">
            <v>Liquen nítido</v>
          </cell>
        </row>
        <row r="4997">
          <cell r="A4997" t="str">
            <v>L44.2</v>
          </cell>
          <cell r="B4997" t="str">
            <v>Liquen estriado</v>
          </cell>
        </row>
        <row r="4998">
          <cell r="A4998" t="str">
            <v>L44.3</v>
          </cell>
          <cell r="B4998" t="str">
            <v>Liquen rojo moniliforme</v>
          </cell>
        </row>
        <row r="4999">
          <cell r="A4999" t="str">
            <v>L44.4</v>
          </cell>
          <cell r="B4999" t="str">
            <v>Acrodermatitis papular infantil [Giannotti-Crosti]</v>
          </cell>
        </row>
        <row r="5000">
          <cell r="A5000" t="str">
            <v>L44.8</v>
          </cell>
          <cell r="B5000" t="str">
            <v>Otros trastornos papuloescamosos especificados</v>
          </cell>
        </row>
        <row r="5001">
          <cell r="A5001" t="str">
            <v>L44.9</v>
          </cell>
          <cell r="B5001" t="str">
            <v>Trastorno papuloescamoso, no especificado</v>
          </cell>
        </row>
        <row r="5002">
          <cell r="A5002" t="str">
            <v>L45.X</v>
          </cell>
          <cell r="B5002" t="str">
            <v>Trastornos papuloescamosos en enfermedades clasificadas en otra parte</v>
          </cell>
        </row>
        <row r="5003">
          <cell r="A5003" t="str">
            <v>L50</v>
          </cell>
          <cell r="B5003" t="str">
            <v>Urticaria</v>
          </cell>
        </row>
        <row r="5004">
          <cell r="A5004" t="str">
            <v>L50.0</v>
          </cell>
          <cell r="B5004" t="str">
            <v>Urticaria alérgica</v>
          </cell>
        </row>
        <row r="5005">
          <cell r="A5005" t="str">
            <v>L50.1</v>
          </cell>
          <cell r="B5005" t="str">
            <v>Urticaria idiopática</v>
          </cell>
        </row>
        <row r="5006">
          <cell r="A5006" t="str">
            <v>L50.2</v>
          </cell>
          <cell r="B5006" t="str">
            <v>Urticaria debida al calor y al frío</v>
          </cell>
        </row>
        <row r="5007">
          <cell r="A5007" t="str">
            <v>L50.3</v>
          </cell>
          <cell r="B5007" t="str">
            <v>Urticaria dermatográfica</v>
          </cell>
        </row>
        <row r="5008">
          <cell r="A5008" t="str">
            <v>L50.4</v>
          </cell>
          <cell r="B5008" t="str">
            <v>Urticaria vibratoria</v>
          </cell>
        </row>
        <row r="5009">
          <cell r="A5009" t="str">
            <v>L50.5</v>
          </cell>
          <cell r="B5009" t="str">
            <v>Urticaria colinérgica</v>
          </cell>
        </row>
        <row r="5010">
          <cell r="A5010" t="str">
            <v>L50.6</v>
          </cell>
          <cell r="B5010" t="str">
            <v>Urticaria por contacto</v>
          </cell>
        </row>
        <row r="5011">
          <cell r="A5011" t="str">
            <v>L50.8</v>
          </cell>
          <cell r="B5011" t="str">
            <v>Otras urticarias</v>
          </cell>
        </row>
        <row r="5012">
          <cell r="A5012" t="str">
            <v>L50.9</v>
          </cell>
          <cell r="B5012" t="str">
            <v>Urticaria, no especificada</v>
          </cell>
        </row>
        <row r="5013">
          <cell r="A5013" t="str">
            <v>L51</v>
          </cell>
          <cell r="B5013" t="str">
            <v>Eritema multiforme</v>
          </cell>
        </row>
        <row r="5014">
          <cell r="A5014" t="str">
            <v>L51.0</v>
          </cell>
          <cell r="B5014" t="str">
            <v>Eritema multiforme no flictenular</v>
          </cell>
        </row>
        <row r="5015">
          <cell r="A5015" t="str">
            <v>L51.1</v>
          </cell>
          <cell r="B5015" t="str">
            <v>Eritema multiforme flictenular</v>
          </cell>
        </row>
        <row r="5016">
          <cell r="A5016" t="str">
            <v>L51.2</v>
          </cell>
          <cell r="B5016" t="str">
            <v>Necrólisis epidérmica tóxica [Lyell]</v>
          </cell>
        </row>
        <row r="5017">
          <cell r="A5017" t="str">
            <v>L51.8</v>
          </cell>
          <cell r="B5017" t="str">
            <v>Otros eritemas multiformes</v>
          </cell>
        </row>
        <row r="5018">
          <cell r="A5018" t="str">
            <v>L51.9</v>
          </cell>
          <cell r="B5018" t="str">
            <v>Eritema multiforme, no especificado</v>
          </cell>
        </row>
        <row r="5019">
          <cell r="A5019" t="str">
            <v>L52.X</v>
          </cell>
          <cell r="B5019" t="str">
            <v>Eritema nudoso</v>
          </cell>
        </row>
        <row r="5020">
          <cell r="A5020" t="str">
            <v>L53</v>
          </cell>
          <cell r="B5020" t="str">
            <v>Otras afecciones eritematosas</v>
          </cell>
        </row>
        <row r="5021">
          <cell r="A5021" t="str">
            <v>L53.0</v>
          </cell>
          <cell r="B5021" t="str">
            <v>Eritema tóxico</v>
          </cell>
        </row>
        <row r="5022">
          <cell r="A5022" t="str">
            <v>L53.1</v>
          </cell>
          <cell r="B5022" t="str">
            <v>Eritema anular centrífugo</v>
          </cell>
        </row>
        <row r="5023">
          <cell r="A5023" t="str">
            <v>L53.2</v>
          </cell>
          <cell r="B5023" t="str">
            <v>Eritema marginado</v>
          </cell>
        </row>
        <row r="5024">
          <cell r="A5024" t="str">
            <v>L53.3</v>
          </cell>
          <cell r="B5024" t="str">
            <v>Otros eritemas figurados crónicos</v>
          </cell>
        </row>
        <row r="5025">
          <cell r="A5025" t="str">
            <v>L53.8</v>
          </cell>
          <cell r="B5025" t="str">
            <v>Otras afecciones eritematosas especificadas</v>
          </cell>
        </row>
        <row r="5026">
          <cell r="A5026" t="str">
            <v>L53.9</v>
          </cell>
          <cell r="B5026" t="str">
            <v>Afección eritematosa, no especificada</v>
          </cell>
        </row>
        <row r="5027">
          <cell r="A5027" t="str">
            <v>L54*</v>
          </cell>
          <cell r="B5027" t="str">
            <v>Eritema en enfermedades clasificadas en otra parte</v>
          </cell>
        </row>
        <row r="5028">
          <cell r="A5028" t="str">
            <v>L54.0*</v>
          </cell>
          <cell r="B5028" t="str">
            <v>Eritema marginado en la fiebre reumática aguda (I00+)</v>
          </cell>
        </row>
        <row r="5029">
          <cell r="A5029" t="str">
            <v>L54.8*</v>
          </cell>
          <cell r="B5029" t="str">
            <v>Eritema en otras enfermedades clasificadas en otra parte</v>
          </cell>
        </row>
        <row r="5030">
          <cell r="A5030" t="str">
            <v>L55</v>
          </cell>
          <cell r="B5030" t="str">
            <v>Quemadura solar</v>
          </cell>
        </row>
        <row r="5031">
          <cell r="A5031" t="str">
            <v>L55.0</v>
          </cell>
          <cell r="B5031" t="str">
            <v>Quemadura solar de primer grado</v>
          </cell>
        </row>
        <row r="5032">
          <cell r="A5032" t="str">
            <v>L55.1</v>
          </cell>
          <cell r="B5032" t="str">
            <v>Quemadura solar de segundo grado</v>
          </cell>
        </row>
        <row r="5033">
          <cell r="A5033" t="str">
            <v>L55.2</v>
          </cell>
          <cell r="B5033" t="str">
            <v>Quemadura solar de tercer grado</v>
          </cell>
        </row>
        <row r="5034">
          <cell r="A5034" t="str">
            <v>L55.8</v>
          </cell>
          <cell r="B5034" t="str">
            <v>Otras quemaduras solares</v>
          </cell>
        </row>
        <row r="5035">
          <cell r="A5035" t="str">
            <v>L55.9</v>
          </cell>
          <cell r="B5035" t="str">
            <v>Quemadura solar, no especificada</v>
          </cell>
        </row>
        <row r="5036">
          <cell r="A5036" t="str">
            <v>L56</v>
          </cell>
          <cell r="B5036" t="str">
            <v>Otros cambios agudos de la piel debidos a radiación ultravioleta</v>
          </cell>
        </row>
        <row r="5037">
          <cell r="A5037" t="str">
            <v>L56.0</v>
          </cell>
          <cell r="B5037" t="str">
            <v>Respuesta fototóxica a drogas</v>
          </cell>
        </row>
        <row r="5038">
          <cell r="A5038" t="str">
            <v>L56.1</v>
          </cell>
          <cell r="B5038" t="str">
            <v>Respuesta fotoalérgica a drogas</v>
          </cell>
        </row>
        <row r="5039">
          <cell r="A5039" t="str">
            <v>L56.2</v>
          </cell>
          <cell r="B5039" t="str">
            <v>Dermatitis por fotocontacto [dermatitis de berloque]</v>
          </cell>
        </row>
        <row r="5040">
          <cell r="A5040" t="str">
            <v>L56.3</v>
          </cell>
          <cell r="B5040" t="str">
            <v>Urticaria solar</v>
          </cell>
        </row>
        <row r="5041">
          <cell r="A5041" t="str">
            <v>L56.4</v>
          </cell>
          <cell r="B5041" t="str">
            <v>Erupción polimorfa a la luz</v>
          </cell>
        </row>
        <row r="5042">
          <cell r="A5042" t="str">
            <v>L56.8</v>
          </cell>
          <cell r="B5042" t="str">
            <v>Otros cambios agudos especificados de la piel debidos a radiación ultravioleta</v>
          </cell>
        </row>
        <row r="5043">
          <cell r="A5043" t="str">
            <v>L56.9</v>
          </cell>
          <cell r="B5043" t="str">
            <v>Cambio agudo de la piel debido a radiación ultravioleta, sin otra especificación</v>
          </cell>
        </row>
        <row r="5044">
          <cell r="A5044" t="str">
            <v>L57</v>
          </cell>
          <cell r="B5044" t="str">
            <v>Cambios de la piel debidos a exposición crónica a radiación no ionizante</v>
          </cell>
        </row>
        <row r="5045">
          <cell r="A5045" t="str">
            <v>L57.0</v>
          </cell>
          <cell r="B5045" t="str">
            <v>Queratosis actínica</v>
          </cell>
        </row>
        <row r="5046">
          <cell r="A5046" t="str">
            <v>L57.1</v>
          </cell>
          <cell r="B5046" t="str">
            <v>Reticuloide actínico</v>
          </cell>
        </row>
        <row r="5047">
          <cell r="A5047" t="str">
            <v>L57.2</v>
          </cell>
          <cell r="B5047" t="str">
            <v>Piel romboidal de la nuca</v>
          </cell>
        </row>
        <row r="5048">
          <cell r="A5048" t="str">
            <v>L57.3</v>
          </cell>
          <cell r="B5048" t="str">
            <v>Poiquilodermia de Civatte</v>
          </cell>
        </row>
        <row r="5049">
          <cell r="A5049" t="str">
            <v>L57.4</v>
          </cell>
          <cell r="B5049" t="str">
            <v>Piel laxa senil</v>
          </cell>
        </row>
        <row r="5050">
          <cell r="A5050" t="str">
            <v>L57.5</v>
          </cell>
          <cell r="B5050" t="str">
            <v>Granuloma actínico</v>
          </cell>
        </row>
        <row r="5051">
          <cell r="A5051" t="str">
            <v>L57.8</v>
          </cell>
          <cell r="B5051" t="str">
            <v>Otros cambios de la piel debidos a exposición crónica a radiación no ionizante</v>
          </cell>
        </row>
        <row r="5052">
          <cell r="A5052" t="str">
            <v>L57.9</v>
          </cell>
          <cell r="B5052" t="str">
            <v>Cambios de la piel debidos a exposición crónica a radiación no ionizante, sin otra especificación</v>
          </cell>
        </row>
        <row r="5053">
          <cell r="A5053" t="str">
            <v>L58</v>
          </cell>
          <cell r="B5053" t="str">
            <v>Radiodermatitis</v>
          </cell>
        </row>
        <row r="5054">
          <cell r="A5054" t="str">
            <v>L58.0</v>
          </cell>
          <cell r="B5054" t="str">
            <v>Radiodermatitis aguda</v>
          </cell>
        </row>
        <row r="5055">
          <cell r="A5055" t="str">
            <v>L58.1</v>
          </cell>
          <cell r="B5055" t="str">
            <v>Radiodermatitis crónica</v>
          </cell>
        </row>
        <row r="5056">
          <cell r="A5056" t="str">
            <v>L58.9</v>
          </cell>
          <cell r="B5056" t="str">
            <v>Radiodermatitis, no especificada</v>
          </cell>
        </row>
        <row r="5057">
          <cell r="A5057" t="str">
            <v>L59</v>
          </cell>
          <cell r="B5057" t="str">
            <v>Otros trastornos de la piel y del tejido subcutáneo relacionados con radiación</v>
          </cell>
        </row>
        <row r="5058">
          <cell r="A5058" t="str">
            <v>L59.0</v>
          </cell>
          <cell r="B5058" t="str">
            <v>Eritema ab igne [dermatitis ab igne]</v>
          </cell>
        </row>
        <row r="5059">
          <cell r="A5059" t="str">
            <v>L59.8</v>
          </cell>
          <cell r="B5059" t="str">
            <v>Otros trastornos especificados de la piel y del tejido subcutáneo relacionados con radiación</v>
          </cell>
        </row>
        <row r="5060">
          <cell r="A5060" t="str">
            <v>L59.9</v>
          </cell>
          <cell r="B5060" t="str">
            <v>Trastornos no especificados de la piel y del tejido subcutáneo relacionados con radiación</v>
          </cell>
        </row>
        <row r="5061">
          <cell r="A5061" t="str">
            <v>L60</v>
          </cell>
          <cell r="B5061" t="str">
            <v>Trastornos de las uñas</v>
          </cell>
        </row>
        <row r="5062">
          <cell r="A5062" t="str">
            <v>L60.0</v>
          </cell>
          <cell r="B5062" t="str">
            <v>Uña encarnada</v>
          </cell>
        </row>
        <row r="5063">
          <cell r="A5063" t="str">
            <v>L60.1</v>
          </cell>
          <cell r="B5063" t="str">
            <v>Onicólisis</v>
          </cell>
        </row>
        <row r="5064">
          <cell r="A5064" t="str">
            <v>L60.2</v>
          </cell>
          <cell r="B5064" t="str">
            <v>Onicogriposis</v>
          </cell>
        </row>
        <row r="5065">
          <cell r="A5065" t="str">
            <v>L60.3</v>
          </cell>
          <cell r="B5065" t="str">
            <v>Distrofia ungueal</v>
          </cell>
        </row>
        <row r="5066">
          <cell r="A5066" t="str">
            <v>L60.4</v>
          </cell>
          <cell r="B5066" t="str">
            <v>Líneas de Beau</v>
          </cell>
        </row>
        <row r="5067">
          <cell r="A5067" t="str">
            <v>L60.5</v>
          </cell>
          <cell r="B5067" t="str">
            <v>Síndrome de la uña amarilla</v>
          </cell>
        </row>
        <row r="5068">
          <cell r="A5068" t="str">
            <v>L60.8</v>
          </cell>
          <cell r="B5068" t="str">
            <v>Otros trastornos de las uñas</v>
          </cell>
        </row>
        <row r="5069">
          <cell r="A5069" t="str">
            <v>L60.9</v>
          </cell>
          <cell r="B5069" t="str">
            <v>Trastorno de la uña, no especificado</v>
          </cell>
        </row>
        <row r="5070">
          <cell r="A5070" t="str">
            <v>L62</v>
          </cell>
          <cell r="B5070" t="str">
            <v>Trastornos de las uñas en enfermedades clasificadas en otra parte</v>
          </cell>
        </row>
        <row r="5071">
          <cell r="A5071" t="str">
            <v>L62.0*</v>
          </cell>
          <cell r="B5071" t="str">
            <v>Uña deforme de la paquidermoperiostosis (M89.4+)</v>
          </cell>
        </row>
        <row r="5072">
          <cell r="A5072" t="str">
            <v>L62.8*</v>
          </cell>
          <cell r="B5072" t="str">
            <v>Trastornos de las uñas en otras enfermedades clasificadas en otra parte</v>
          </cell>
        </row>
        <row r="5073">
          <cell r="A5073" t="str">
            <v>L63</v>
          </cell>
          <cell r="B5073" t="str">
            <v>Alopecia areata</v>
          </cell>
        </row>
        <row r="5074">
          <cell r="A5074" t="str">
            <v>L63.0</v>
          </cell>
          <cell r="B5074" t="str">
            <v>Alopecia (capitis) total</v>
          </cell>
        </row>
        <row r="5075">
          <cell r="A5075" t="str">
            <v>L63.1</v>
          </cell>
          <cell r="B5075" t="str">
            <v>Alopecia universal</v>
          </cell>
        </row>
        <row r="5076">
          <cell r="A5076" t="str">
            <v>L63.2</v>
          </cell>
          <cell r="B5076" t="str">
            <v>Ofiasis</v>
          </cell>
        </row>
        <row r="5077">
          <cell r="A5077" t="str">
            <v>L63.8</v>
          </cell>
          <cell r="B5077" t="str">
            <v>Otras alopecias areatas</v>
          </cell>
        </row>
        <row r="5078">
          <cell r="A5078" t="str">
            <v>L63.9</v>
          </cell>
          <cell r="B5078" t="str">
            <v>Alopecia areata, no especificada</v>
          </cell>
        </row>
        <row r="5079">
          <cell r="A5079" t="str">
            <v>L64</v>
          </cell>
          <cell r="B5079" t="str">
            <v>Alopecia andrógena</v>
          </cell>
        </row>
        <row r="5080">
          <cell r="A5080" t="str">
            <v>L64.0</v>
          </cell>
          <cell r="B5080" t="str">
            <v>Alopecia andrógena, inducida por drogas</v>
          </cell>
        </row>
        <row r="5081">
          <cell r="A5081" t="str">
            <v>L64.8</v>
          </cell>
          <cell r="B5081" t="str">
            <v>Otras alopecias andrógenas</v>
          </cell>
        </row>
        <row r="5082">
          <cell r="A5082" t="str">
            <v>L64.9</v>
          </cell>
          <cell r="B5082" t="str">
            <v>Alopecia andrógena, no especificada</v>
          </cell>
        </row>
        <row r="5083">
          <cell r="A5083" t="str">
            <v>L65</v>
          </cell>
          <cell r="B5083" t="str">
            <v>Otra pérdida no cicatricial del pelo</v>
          </cell>
        </row>
        <row r="5084">
          <cell r="A5084" t="str">
            <v>L65.0</v>
          </cell>
          <cell r="B5084" t="str">
            <v>Pérdida capilar telógena</v>
          </cell>
        </row>
        <row r="5085">
          <cell r="A5085" t="str">
            <v>L65.1</v>
          </cell>
          <cell r="B5085" t="str">
            <v>Pérdida capilar anágena</v>
          </cell>
        </row>
        <row r="5086">
          <cell r="A5086" t="str">
            <v>L65.2</v>
          </cell>
          <cell r="B5086" t="str">
            <v>Alopecia mucinosa</v>
          </cell>
        </row>
        <row r="5087">
          <cell r="A5087" t="str">
            <v>L65.8</v>
          </cell>
          <cell r="B5087" t="str">
            <v>Otras pérdidas especificadas no cicatriciales del pelo</v>
          </cell>
        </row>
        <row r="5088">
          <cell r="A5088" t="str">
            <v>L65.9</v>
          </cell>
          <cell r="B5088" t="str">
            <v>Pérdida no cicatricial del pelo, sin otra especificación</v>
          </cell>
        </row>
        <row r="5089">
          <cell r="A5089" t="str">
            <v>L66</v>
          </cell>
          <cell r="B5089" t="str">
            <v>Alopecia cicatricial [pérdida cicatricial del pelo]</v>
          </cell>
        </row>
        <row r="5090">
          <cell r="A5090" t="str">
            <v>L66.0</v>
          </cell>
          <cell r="B5090" t="str">
            <v>Seudopelada</v>
          </cell>
        </row>
        <row r="5091">
          <cell r="A5091" t="str">
            <v>L66.1</v>
          </cell>
          <cell r="B5091" t="str">
            <v>Liquen plano pilaris</v>
          </cell>
        </row>
        <row r="5092">
          <cell r="A5092" t="str">
            <v>L66.2</v>
          </cell>
          <cell r="B5092" t="str">
            <v>Foliculitis decalvante</v>
          </cell>
        </row>
        <row r="5093">
          <cell r="A5093" t="str">
            <v>L66.3</v>
          </cell>
          <cell r="B5093" t="str">
            <v>Perifoliculitis capitis abscedens</v>
          </cell>
        </row>
        <row r="5094">
          <cell r="A5094" t="str">
            <v>L66.4</v>
          </cell>
          <cell r="B5094" t="str">
            <v>Foliculitis uleritematosa reticulada</v>
          </cell>
        </row>
        <row r="5095">
          <cell r="A5095" t="str">
            <v>L66.8</v>
          </cell>
          <cell r="B5095" t="str">
            <v>Otras alopecias cicatriciales</v>
          </cell>
        </row>
        <row r="5096">
          <cell r="A5096" t="str">
            <v>L66.9</v>
          </cell>
          <cell r="B5096" t="str">
            <v>Alopecia cicatricial, no especificada</v>
          </cell>
        </row>
        <row r="5097">
          <cell r="A5097" t="str">
            <v>L67</v>
          </cell>
          <cell r="B5097" t="str">
            <v>Anormalidades del tallo y del color del pelo</v>
          </cell>
        </row>
        <row r="5098">
          <cell r="A5098" t="str">
            <v>L67.0</v>
          </cell>
          <cell r="B5098" t="str">
            <v>Tricorrexis nudosa</v>
          </cell>
        </row>
        <row r="5099">
          <cell r="A5099" t="str">
            <v>L67.1</v>
          </cell>
          <cell r="B5099" t="str">
            <v>Variación del color del pelo</v>
          </cell>
        </row>
        <row r="5100">
          <cell r="A5100" t="str">
            <v>L67.8</v>
          </cell>
          <cell r="B5100" t="str">
            <v>Otras anormalidades del tallo y del color del pelo</v>
          </cell>
        </row>
        <row r="5101">
          <cell r="A5101" t="str">
            <v>L67.9</v>
          </cell>
          <cell r="B5101" t="str">
            <v>Anormalidad no especificada del tallo y del color del pelo</v>
          </cell>
        </row>
        <row r="5102">
          <cell r="A5102" t="str">
            <v>L68</v>
          </cell>
          <cell r="B5102" t="str">
            <v>Hipertricosis</v>
          </cell>
        </row>
        <row r="5103">
          <cell r="A5103" t="str">
            <v>L68.0</v>
          </cell>
          <cell r="B5103" t="str">
            <v>Hirsutismo</v>
          </cell>
        </row>
        <row r="5104">
          <cell r="A5104" t="str">
            <v>L68.1</v>
          </cell>
          <cell r="B5104" t="str">
            <v>Hipertricosis lanuginosa adquirida</v>
          </cell>
        </row>
        <row r="5105">
          <cell r="A5105" t="str">
            <v>L68.2</v>
          </cell>
          <cell r="B5105" t="str">
            <v>Hipertricosis localizada</v>
          </cell>
        </row>
        <row r="5106">
          <cell r="A5106" t="str">
            <v>L68.3</v>
          </cell>
          <cell r="B5106" t="str">
            <v>Politriquia</v>
          </cell>
        </row>
        <row r="5107">
          <cell r="A5107" t="str">
            <v>L68.8</v>
          </cell>
          <cell r="B5107" t="str">
            <v>Otras hipertricosis</v>
          </cell>
        </row>
        <row r="5108">
          <cell r="A5108" t="str">
            <v>L68.9</v>
          </cell>
          <cell r="B5108" t="str">
            <v>Hipertricosis, no especificada</v>
          </cell>
        </row>
        <row r="5109">
          <cell r="A5109" t="str">
            <v>L70</v>
          </cell>
          <cell r="B5109" t="str">
            <v>Acné</v>
          </cell>
        </row>
        <row r="5110">
          <cell r="A5110" t="str">
            <v>L70.0</v>
          </cell>
          <cell r="B5110" t="str">
            <v>Acné vulgar</v>
          </cell>
        </row>
        <row r="5111">
          <cell r="A5111" t="str">
            <v>L70.1</v>
          </cell>
          <cell r="B5111" t="str">
            <v>Acné conglobado</v>
          </cell>
        </row>
        <row r="5112">
          <cell r="A5112" t="str">
            <v>L70.2</v>
          </cell>
          <cell r="B5112" t="str">
            <v>Acné varioliforme</v>
          </cell>
        </row>
        <row r="5113">
          <cell r="A5113" t="str">
            <v>L70.3</v>
          </cell>
          <cell r="B5113" t="str">
            <v>Acné tropical</v>
          </cell>
        </row>
        <row r="5114">
          <cell r="A5114" t="str">
            <v>L70.4</v>
          </cell>
          <cell r="B5114" t="str">
            <v>Acné infantil</v>
          </cell>
        </row>
        <row r="5115">
          <cell r="A5115" t="str">
            <v>L70.5</v>
          </cell>
          <cell r="B5115" t="str">
            <v>Acné excoriado de la mujer joven</v>
          </cell>
        </row>
        <row r="5116">
          <cell r="A5116" t="str">
            <v>L70.8</v>
          </cell>
          <cell r="B5116" t="str">
            <v>Otros acnés</v>
          </cell>
        </row>
        <row r="5117">
          <cell r="A5117" t="str">
            <v>L70.9</v>
          </cell>
          <cell r="B5117" t="str">
            <v>Acné, no especificado</v>
          </cell>
        </row>
        <row r="5118">
          <cell r="A5118" t="str">
            <v>L71</v>
          </cell>
          <cell r="B5118" t="str">
            <v>Rosácea</v>
          </cell>
        </row>
        <row r="5119">
          <cell r="A5119" t="str">
            <v>L71.0</v>
          </cell>
          <cell r="B5119" t="str">
            <v>Dermatitis peribucal</v>
          </cell>
        </row>
        <row r="5120">
          <cell r="A5120" t="str">
            <v>L71.1</v>
          </cell>
          <cell r="B5120" t="str">
            <v>Rinofima</v>
          </cell>
        </row>
        <row r="5121">
          <cell r="A5121" t="str">
            <v>L71.8</v>
          </cell>
          <cell r="B5121" t="str">
            <v>Otras rosáceas</v>
          </cell>
        </row>
        <row r="5122">
          <cell r="A5122" t="str">
            <v>L71.9</v>
          </cell>
          <cell r="B5122" t="str">
            <v>Rosácea, no especificada</v>
          </cell>
        </row>
        <row r="5123">
          <cell r="A5123" t="str">
            <v>L72</v>
          </cell>
          <cell r="B5123" t="str">
            <v>Quiste folicular de la piel y del tejido subcutáneo</v>
          </cell>
        </row>
        <row r="5124">
          <cell r="A5124" t="str">
            <v>L72.0</v>
          </cell>
          <cell r="B5124" t="str">
            <v>Quiste epidérmico</v>
          </cell>
        </row>
        <row r="5125">
          <cell r="A5125" t="str">
            <v>L72.1</v>
          </cell>
          <cell r="B5125" t="str">
            <v>Quiste tricodérmico</v>
          </cell>
        </row>
        <row r="5126">
          <cell r="A5126" t="str">
            <v>L72.2</v>
          </cell>
          <cell r="B5126" t="str">
            <v>Esteatocistoma múltiple</v>
          </cell>
        </row>
        <row r="5127">
          <cell r="A5127" t="str">
            <v>L72.8</v>
          </cell>
          <cell r="B5127" t="str">
            <v>Otros quistes foliculares de la piel y del tejido subcutáneo</v>
          </cell>
        </row>
        <row r="5128">
          <cell r="A5128" t="str">
            <v>L72.9</v>
          </cell>
          <cell r="B5128" t="str">
            <v>Quiste folicular de la piel y del tejido subcutáneo, sin otra especificación</v>
          </cell>
        </row>
        <row r="5129">
          <cell r="A5129" t="str">
            <v>L73</v>
          </cell>
          <cell r="B5129" t="str">
            <v>Otros trastornos foliculares</v>
          </cell>
        </row>
        <row r="5130">
          <cell r="A5130" t="str">
            <v>L73.0</v>
          </cell>
          <cell r="B5130" t="str">
            <v>Acné queloide</v>
          </cell>
        </row>
        <row r="5131">
          <cell r="A5131" t="str">
            <v>L73.1</v>
          </cell>
          <cell r="B5131" t="str">
            <v>Seudofoliculitis de la barba</v>
          </cell>
        </row>
        <row r="5132">
          <cell r="A5132" t="str">
            <v>L73.2</v>
          </cell>
          <cell r="B5132" t="str">
            <v>Hidradenitis supurativa</v>
          </cell>
        </row>
        <row r="5133">
          <cell r="A5133" t="str">
            <v>L73.8</v>
          </cell>
          <cell r="B5133" t="str">
            <v>Otros trastornos foliculares especificados</v>
          </cell>
        </row>
        <row r="5134">
          <cell r="A5134" t="str">
            <v>L73.9</v>
          </cell>
          <cell r="B5134" t="str">
            <v>Trastorno folicular, no especificado</v>
          </cell>
        </row>
        <row r="5135">
          <cell r="A5135" t="str">
            <v>L74</v>
          </cell>
          <cell r="B5135" t="str">
            <v>Trastornos sudoríparos ecrinos</v>
          </cell>
        </row>
        <row r="5136">
          <cell r="A5136" t="str">
            <v>L74.0</v>
          </cell>
          <cell r="B5136" t="str">
            <v>Miliaria rubra</v>
          </cell>
        </row>
        <row r="5137">
          <cell r="A5137" t="str">
            <v>L74.1</v>
          </cell>
          <cell r="B5137" t="str">
            <v>Miliaria cristalina</v>
          </cell>
        </row>
        <row r="5138">
          <cell r="A5138" t="str">
            <v>L74.2</v>
          </cell>
          <cell r="B5138" t="str">
            <v>Miliaria profunda</v>
          </cell>
        </row>
        <row r="5139">
          <cell r="A5139" t="str">
            <v>L74.3</v>
          </cell>
          <cell r="B5139" t="str">
            <v>Miliaria, no especificada</v>
          </cell>
        </row>
        <row r="5140">
          <cell r="A5140" t="str">
            <v>L74.4</v>
          </cell>
          <cell r="B5140" t="str">
            <v>Anhidrosis</v>
          </cell>
        </row>
        <row r="5141">
          <cell r="A5141" t="str">
            <v>L74.8</v>
          </cell>
          <cell r="B5141" t="str">
            <v>Otros trastornos sudoríparos ecrinos</v>
          </cell>
        </row>
        <row r="5142">
          <cell r="A5142" t="str">
            <v>L74.9</v>
          </cell>
          <cell r="B5142" t="str">
            <v>Trastorno sudoríparo ecrino, no especificado</v>
          </cell>
        </row>
        <row r="5143">
          <cell r="A5143" t="str">
            <v>L75</v>
          </cell>
          <cell r="B5143" t="str">
            <v>Trastornos sudoríparos apocrinos</v>
          </cell>
        </row>
        <row r="5144">
          <cell r="A5144" t="str">
            <v>L75.0</v>
          </cell>
          <cell r="B5144" t="str">
            <v>Bromhidrosis</v>
          </cell>
        </row>
        <row r="5145">
          <cell r="A5145" t="str">
            <v>L75.1</v>
          </cell>
          <cell r="B5145" t="str">
            <v>Cromhidrosis</v>
          </cell>
        </row>
        <row r="5146">
          <cell r="A5146" t="str">
            <v>L75.2</v>
          </cell>
          <cell r="B5146" t="str">
            <v>Miliaria apocrina</v>
          </cell>
        </row>
        <row r="5147">
          <cell r="A5147" t="str">
            <v>L75.8</v>
          </cell>
          <cell r="B5147" t="str">
            <v>Otros trastornos sudoríparos apocrinos</v>
          </cell>
        </row>
        <row r="5148">
          <cell r="A5148" t="str">
            <v>L75.9</v>
          </cell>
          <cell r="B5148" t="str">
            <v>Trastorno sudoríparo apocrino, no especificado</v>
          </cell>
        </row>
        <row r="5149">
          <cell r="A5149" t="str">
            <v>L80.X</v>
          </cell>
          <cell r="B5149" t="str">
            <v>Vitíligo</v>
          </cell>
        </row>
        <row r="5150">
          <cell r="A5150" t="str">
            <v>L81</v>
          </cell>
          <cell r="B5150" t="str">
            <v>Otros trastornos de la pigmentación</v>
          </cell>
        </row>
        <row r="5151">
          <cell r="A5151" t="str">
            <v>L81.0</v>
          </cell>
          <cell r="B5151" t="str">
            <v>Hiperpigmentación postinflamatoria</v>
          </cell>
        </row>
        <row r="5152">
          <cell r="A5152" t="str">
            <v>L81.1</v>
          </cell>
          <cell r="B5152" t="str">
            <v>Cloasma</v>
          </cell>
        </row>
        <row r="5153">
          <cell r="A5153" t="str">
            <v>L81.2</v>
          </cell>
          <cell r="B5153" t="str">
            <v>Efélide</v>
          </cell>
        </row>
        <row r="5154">
          <cell r="A5154" t="str">
            <v>L81.3</v>
          </cell>
          <cell r="B5154" t="str">
            <v>Manchas café con leche</v>
          </cell>
        </row>
        <row r="5155">
          <cell r="A5155" t="str">
            <v>L81.4</v>
          </cell>
          <cell r="B5155" t="str">
            <v>Otros tipos de hiperpigmentación melanodérmica</v>
          </cell>
        </row>
        <row r="5156">
          <cell r="A5156" t="str">
            <v>L81.5</v>
          </cell>
          <cell r="B5156" t="str">
            <v>Leucodermia, no clasificada en otra parte</v>
          </cell>
        </row>
        <row r="5157">
          <cell r="A5157" t="str">
            <v>L81.6</v>
          </cell>
          <cell r="B5157" t="str">
            <v>Otros trastornos de disminución de la formación de la melanina</v>
          </cell>
        </row>
        <row r="5158">
          <cell r="A5158" t="str">
            <v>L81.7</v>
          </cell>
          <cell r="B5158" t="str">
            <v>Dermatosis purpúrica pigmentada</v>
          </cell>
        </row>
        <row r="5159">
          <cell r="A5159" t="str">
            <v>L81.8</v>
          </cell>
          <cell r="B5159" t="str">
            <v>Otros trastornos especificados de la pigmentación</v>
          </cell>
        </row>
        <row r="5160">
          <cell r="A5160" t="str">
            <v>L81.9</v>
          </cell>
          <cell r="B5160" t="str">
            <v>Trastorno de la pigmentación, no especificado</v>
          </cell>
        </row>
        <row r="5161">
          <cell r="A5161" t="str">
            <v>L82.X</v>
          </cell>
          <cell r="B5161" t="str">
            <v>Queratosis seborreica</v>
          </cell>
        </row>
        <row r="5162">
          <cell r="A5162" t="str">
            <v>L83.X</v>
          </cell>
          <cell r="B5162" t="str">
            <v>Acantosis nigricans</v>
          </cell>
        </row>
        <row r="5163">
          <cell r="A5163" t="str">
            <v>L84.X</v>
          </cell>
          <cell r="B5163" t="str">
            <v>Callos y callosidades</v>
          </cell>
        </row>
        <row r="5164">
          <cell r="A5164" t="str">
            <v>L85</v>
          </cell>
          <cell r="B5164" t="str">
            <v>Otros tipos de engrosamiento epidérmico</v>
          </cell>
        </row>
        <row r="5165">
          <cell r="A5165" t="str">
            <v>L85.0</v>
          </cell>
          <cell r="B5165" t="str">
            <v>Ictiosis adquirida</v>
          </cell>
        </row>
        <row r="5166">
          <cell r="A5166" t="str">
            <v>L85.1</v>
          </cell>
          <cell r="B5166" t="str">
            <v>Queratosis [queratodermia] palmar y plantar adquirida</v>
          </cell>
        </row>
        <row r="5167">
          <cell r="A5167" t="str">
            <v>L85.2</v>
          </cell>
          <cell r="B5167" t="str">
            <v>Queratosis punctata (palmar y plantar)</v>
          </cell>
        </row>
        <row r="5168">
          <cell r="A5168" t="str">
            <v>L85.3</v>
          </cell>
          <cell r="B5168" t="str">
            <v>Xerosis del cutis</v>
          </cell>
        </row>
        <row r="5169">
          <cell r="A5169" t="str">
            <v>L85.8</v>
          </cell>
          <cell r="B5169" t="str">
            <v>Otros engrosamientos epidérmicos especificados</v>
          </cell>
        </row>
        <row r="5170">
          <cell r="A5170" t="str">
            <v>L85.9</v>
          </cell>
          <cell r="B5170" t="str">
            <v>Engrosamiento epidérmico, no especificado</v>
          </cell>
        </row>
        <row r="5171">
          <cell r="A5171" t="str">
            <v>L86.X</v>
          </cell>
          <cell r="B5171" t="str">
            <v>Queratoderma en enfermedades clasificadas en otra parte</v>
          </cell>
        </row>
        <row r="5172">
          <cell r="A5172" t="str">
            <v>L87</v>
          </cell>
          <cell r="B5172" t="str">
            <v>Trastornos de la eliminación transepidérmica</v>
          </cell>
        </row>
        <row r="5173">
          <cell r="A5173" t="str">
            <v>L87.0</v>
          </cell>
          <cell r="B5173" t="str">
            <v>Queratosis folicular y parafolicular penetrante del cutis [Kyrle]</v>
          </cell>
        </row>
        <row r="5174">
          <cell r="A5174" t="str">
            <v>L87.1</v>
          </cell>
          <cell r="B5174" t="str">
            <v>Colagenosis perforante reactiva</v>
          </cell>
        </row>
        <row r="5175">
          <cell r="A5175" t="str">
            <v>L87.2</v>
          </cell>
          <cell r="B5175" t="str">
            <v>Elastosis serpiginosa perforante</v>
          </cell>
        </row>
        <row r="5176">
          <cell r="A5176" t="str">
            <v>L87.8</v>
          </cell>
          <cell r="B5176" t="str">
            <v>Otros trastornos de la eliminación transepidérmica</v>
          </cell>
        </row>
        <row r="5177">
          <cell r="A5177" t="str">
            <v>L87.9</v>
          </cell>
          <cell r="B5177" t="str">
            <v>Trastorno de la eliminación transepidérmica, no especificado</v>
          </cell>
        </row>
        <row r="5178">
          <cell r="A5178" t="str">
            <v>L88.X</v>
          </cell>
          <cell r="B5178" t="str">
            <v>Pioderma gangrenoso</v>
          </cell>
        </row>
        <row r="5179">
          <cell r="A5179" t="str">
            <v>L89.X</v>
          </cell>
          <cell r="B5179" t="str">
            <v>Ulcera de decúbito</v>
          </cell>
        </row>
        <row r="5180">
          <cell r="A5180" t="str">
            <v>L90</v>
          </cell>
          <cell r="B5180" t="str">
            <v>Trastornos atróficos de la piel</v>
          </cell>
        </row>
        <row r="5181">
          <cell r="A5181" t="str">
            <v>L90.0</v>
          </cell>
          <cell r="B5181" t="str">
            <v>Liquen escleroso y atrófico</v>
          </cell>
        </row>
        <row r="5182">
          <cell r="A5182" t="str">
            <v>L90.1</v>
          </cell>
          <cell r="B5182" t="str">
            <v>Anetodermia de Schweninger-Buzzi</v>
          </cell>
        </row>
        <row r="5183">
          <cell r="A5183" t="str">
            <v>L90.2</v>
          </cell>
          <cell r="B5183" t="str">
            <v>Anetodermia de Jadassohn-Pellizzari</v>
          </cell>
        </row>
        <row r="5184">
          <cell r="A5184" t="str">
            <v>L90.3</v>
          </cell>
          <cell r="B5184" t="str">
            <v>Atrofoderma de Pasini y Pierini</v>
          </cell>
        </row>
        <row r="5185">
          <cell r="A5185" t="str">
            <v>L90.4</v>
          </cell>
          <cell r="B5185" t="str">
            <v>Acrodermatitis crónica atrófica</v>
          </cell>
        </row>
        <row r="5186">
          <cell r="A5186" t="str">
            <v>L90.5</v>
          </cell>
          <cell r="B5186" t="str">
            <v>Fibrosis y afecciones cicatriciales de la piel</v>
          </cell>
        </row>
        <row r="5187">
          <cell r="A5187" t="str">
            <v>L90.6</v>
          </cell>
          <cell r="B5187" t="str">
            <v>Estrías atróficas</v>
          </cell>
        </row>
        <row r="5188">
          <cell r="A5188" t="str">
            <v>L90.8</v>
          </cell>
          <cell r="B5188" t="str">
            <v>Otros trastornos atróficos de la piel</v>
          </cell>
        </row>
        <row r="5189">
          <cell r="A5189" t="str">
            <v>L90.9</v>
          </cell>
          <cell r="B5189" t="str">
            <v>Trastorno atrófico de la piel, no especificado</v>
          </cell>
        </row>
        <row r="5190">
          <cell r="A5190" t="str">
            <v>L91</v>
          </cell>
          <cell r="B5190" t="str">
            <v>Trastornos hipertróficos de la piel</v>
          </cell>
        </row>
        <row r="5191">
          <cell r="A5191" t="str">
            <v>L91.0</v>
          </cell>
          <cell r="B5191" t="str">
            <v>Cicatriz queloide</v>
          </cell>
        </row>
        <row r="5192">
          <cell r="A5192" t="str">
            <v>L91.8</v>
          </cell>
          <cell r="B5192" t="str">
            <v>Otros trastornos hipertróficos de la piel</v>
          </cell>
        </row>
        <row r="5193">
          <cell r="A5193" t="str">
            <v>L91.9</v>
          </cell>
          <cell r="B5193" t="str">
            <v>Trastorno hipertrófico de la piel, no especificado</v>
          </cell>
        </row>
        <row r="5194">
          <cell r="A5194" t="str">
            <v>L92</v>
          </cell>
          <cell r="B5194" t="str">
            <v>Trastornos granulomatosos de la piel y del tejido subcutáneo</v>
          </cell>
        </row>
        <row r="5195">
          <cell r="A5195" t="str">
            <v>L92.0</v>
          </cell>
          <cell r="B5195" t="str">
            <v>Granuloma anular</v>
          </cell>
        </row>
        <row r="5196">
          <cell r="A5196" t="str">
            <v>L92.1</v>
          </cell>
          <cell r="B5196" t="str">
            <v>Necrobiosis lipídica, no clasificada en otra parte</v>
          </cell>
        </row>
        <row r="5197">
          <cell r="A5197" t="str">
            <v>L92.2</v>
          </cell>
          <cell r="B5197" t="str">
            <v>Granuloma facial [granuloma eosinófilo de la piel]</v>
          </cell>
        </row>
        <row r="5198">
          <cell r="A5198" t="str">
            <v>L92.3</v>
          </cell>
          <cell r="B5198" t="str">
            <v>Granuloma por cuerpo extraño en la piel y en el tejido subcutáneo</v>
          </cell>
        </row>
        <row r="5199">
          <cell r="A5199" t="str">
            <v>L92.8</v>
          </cell>
          <cell r="B5199" t="str">
            <v>Otros trastornos granulomatosos de la piel y del tejido subcutáneo</v>
          </cell>
        </row>
        <row r="5200">
          <cell r="A5200" t="str">
            <v>L92.9</v>
          </cell>
          <cell r="B5200" t="str">
            <v>Trastorno granulomatoso de la piel y del tejido subcutáneo, no especificado</v>
          </cell>
        </row>
        <row r="5201">
          <cell r="A5201" t="str">
            <v>L93</v>
          </cell>
          <cell r="B5201" t="str">
            <v>Lupus eritematoso</v>
          </cell>
        </row>
        <row r="5202">
          <cell r="A5202" t="str">
            <v>L93.0</v>
          </cell>
          <cell r="B5202" t="str">
            <v>Lupus eritematoso discoide</v>
          </cell>
        </row>
        <row r="5203">
          <cell r="A5203" t="str">
            <v>L93.1</v>
          </cell>
          <cell r="B5203" t="str">
            <v>Lupus eritematoso cutáneo subagudo</v>
          </cell>
        </row>
        <row r="5204">
          <cell r="A5204" t="str">
            <v>L93.2</v>
          </cell>
          <cell r="B5204" t="str">
            <v>Otros lupus eritematosos localizados</v>
          </cell>
        </row>
        <row r="5205">
          <cell r="A5205" t="str">
            <v>L94</v>
          </cell>
          <cell r="B5205" t="str">
            <v>Otros trastornos localizados del tejido conjuntivo</v>
          </cell>
        </row>
        <row r="5206">
          <cell r="A5206" t="str">
            <v>L94.0</v>
          </cell>
          <cell r="B5206" t="str">
            <v>Escleroderma localizado [morfea]</v>
          </cell>
        </row>
        <row r="5207">
          <cell r="A5207" t="str">
            <v>L94.1</v>
          </cell>
          <cell r="B5207" t="str">
            <v>Escleroderma lineal</v>
          </cell>
        </row>
        <row r="5208">
          <cell r="A5208" t="str">
            <v>L94.2</v>
          </cell>
          <cell r="B5208" t="str">
            <v>Calcinosis de la piel</v>
          </cell>
        </row>
        <row r="5209">
          <cell r="A5209" t="str">
            <v>L94.3</v>
          </cell>
          <cell r="B5209" t="str">
            <v>Esclerodactilia</v>
          </cell>
        </row>
        <row r="5210">
          <cell r="A5210" t="str">
            <v>L94.4</v>
          </cell>
          <cell r="B5210" t="str">
            <v>Pápulas de Gottron</v>
          </cell>
        </row>
        <row r="5211">
          <cell r="A5211" t="str">
            <v>L94.5</v>
          </cell>
          <cell r="B5211" t="str">
            <v>Poiquilodermia vascular atrófica</v>
          </cell>
        </row>
        <row r="5212">
          <cell r="A5212" t="str">
            <v>L94.6</v>
          </cell>
          <cell r="B5212" t="str">
            <v>Ainhum</v>
          </cell>
        </row>
        <row r="5213">
          <cell r="A5213" t="str">
            <v>L94.8</v>
          </cell>
          <cell r="B5213" t="str">
            <v>Otros trastornos localizados especificados del tejido conjuntivo</v>
          </cell>
        </row>
        <row r="5214">
          <cell r="A5214" t="str">
            <v>L94.9</v>
          </cell>
          <cell r="B5214" t="str">
            <v>Trastorno localizado del tejido conjuntivo, no especificado</v>
          </cell>
        </row>
        <row r="5215">
          <cell r="A5215" t="str">
            <v>L95</v>
          </cell>
          <cell r="B5215" t="str">
            <v>Vasculitis limitada a la piel, no clasificada en otra parte</v>
          </cell>
        </row>
        <row r="5216">
          <cell r="A5216" t="str">
            <v>L95.0</v>
          </cell>
          <cell r="B5216" t="str">
            <v>Vasculitis livedoide</v>
          </cell>
        </row>
        <row r="5217">
          <cell r="A5217" t="str">
            <v>L95.1</v>
          </cell>
          <cell r="B5217" t="str">
            <v>Eritema elevatum diutinum</v>
          </cell>
        </row>
        <row r="5218">
          <cell r="A5218" t="str">
            <v>L95.8</v>
          </cell>
          <cell r="B5218" t="str">
            <v>Otras vasculitis limitadas a la piel</v>
          </cell>
        </row>
        <row r="5219">
          <cell r="A5219" t="str">
            <v>L95.9</v>
          </cell>
          <cell r="B5219" t="str">
            <v>Vasculitis limitada a la piel, sin otra especificación</v>
          </cell>
        </row>
        <row r="5220">
          <cell r="A5220" t="str">
            <v>L97.X</v>
          </cell>
          <cell r="B5220" t="str">
            <v>Ulcera de miembro inferior, no clasificada en otra parte</v>
          </cell>
        </row>
        <row r="5221">
          <cell r="A5221" t="str">
            <v>L98</v>
          </cell>
          <cell r="B5221" t="str">
            <v>Otros trastornos de la piel y del tejido subcutáneo, no clasificados en otra parte</v>
          </cell>
        </row>
        <row r="5222">
          <cell r="A5222" t="str">
            <v>L98.0</v>
          </cell>
          <cell r="B5222" t="str">
            <v>Granuloma piógeno</v>
          </cell>
        </row>
        <row r="5223">
          <cell r="A5223" t="str">
            <v>L98.1</v>
          </cell>
          <cell r="B5223" t="str">
            <v>Dermatitis facticia</v>
          </cell>
        </row>
        <row r="5224">
          <cell r="A5224" t="str">
            <v>L98.2</v>
          </cell>
          <cell r="B5224" t="str">
            <v>Dermatosis neutrófila febril [Sweet]</v>
          </cell>
        </row>
        <row r="5225">
          <cell r="A5225" t="str">
            <v>L98.3</v>
          </cell>
          <cell r="B5225" t="str">
            <v>Celulitis eosinófila [Wells]</v>
          </cell>
        </row>
        <row r="5226">
          <cell r="A5226" t="str">
            <v>L98.4</v>
          </cell>
          <cell r="B5226" t="str">
            <v>Ulcera crónica de la piel, no clasificada en otra parte</v>
          </cell>
        </row>
        <row r="5227">
          <cell r="A5227" t="str">
            <v>L98.5</v>
          </cell>
          <cell r="B5227" t="str">
            <v>Mucinosis de la piel</v>
          </cell>
        </row>
        <row r="5228">
          <cell r="A5228" t="str">
            <v>L98.6</v>
          </cell>
          <cell r="B5228" t="str">
            <v>Otros trastornos infiltrativos de la piel y del tejido subcutáneo</v>
          </cell>
        </row>
        <row r="5229">
          <cell r="A5229" t="str">
            <v>L98.8</v>
          </cell>
          <cell r="B5229" t="str">
            <v>Otros trastornos especificados de la piel y del tejido subcutáneo</v>
          </cell>
        </row>
        <row r="5230">
          <cell r="A5230" t="str">
            <v>L98.9</v>
          </cell>
          <cell r="B5230" t="str">
            <v>Trastorno de la piel y del tejido subcutáneo, no especificado</v>
          </cell>
        </row>
        <row r="5231">
          <cell r="A5231" t="str">
            <v>L99*</v>
          </cell>
          <cell r="B5231" t="str">
            <v>Otros trastornos de la piel y del tejido subcutáneo en enfermedades clasificadas en otra parte</v>
          </cell>
        </row>
        <row r="5232">
          <cell r="A5232" t="str">
            <v>L99.0*</v>
          </cell>
          <cell r="B5232" t="str">
            <v>Amiloidosis de la piel (E85.-+)</v>
          </cell>
        </row>
        <row r="5233">
          <cell r="A5233" t="str">
            <v>L99.8*</v>
          </cell>
          <cell r="B5233" t="str">
            <v>Otros trastornos de la piel y del tejido subcutáneo en enfermedades clasificadas en otra parte</v>
          </cell>
        </row>
        <row r="5234">
          <cell r="A5234" t="str">
            <v>M</v>
          </cell>
          <cell r="B5234" t="str">
            <v>Transtornos Osteomioarticulares</v>
          </cell>
        </row>
        <row r="5235">
          <cell r="A5235" t="str">
            <v>M00</v>
          </cell>
          <cell r="B5235" t="str">
            <v>Artritis piógena</v>
          </cell>
        </row>
        <row r="5236">
          <cell r="A5236" t="str">
            <v>M00.0</v>
          </cell>
          <cell r="B5236" t="str">
            <v>Artritis y poliartritis estafilocócica</v>
          </cell>
        </row>
        <row r="5237">
          <cell r="A5237" t="str">
            <v>M00.1</v>
          </cell>
          <cell r="B5237" t="str">
            <v>Artritis y poliartritis neumocócica</v>
          </cell>
        </row>
        <row r="5238">
          <cell r="A5238" t="str">
            <v>M00.2</v>
          </cell>
          <cell r="B5238" t="str">
            <v>Otras artritis y poliartritis estreptocócicas</v>
          </cell>
        </row>
        <row r="5239">
          <cell r="A5239" t="str">
            <v>M00.8</v>
          </cell>
          <cell r="B5239" t="str">
            <v>Artritis y poliartritis debidas a otros agentes bacterianos especificados</v>
          </cell>
        </row>
        <row r="5240">
          <cell r="A5240" t="str">
            <v>M00.9</v>
          </cell>
          <cell r="B5240" t="str">
            <v>Artritis piógena, no especificada</v>
          </cell>
        </row>
        <row r="5241">
          <cell r="A5241" t="str">
            <v>M01*</v>
          </cell>
          <cell r="B5241" t="str">
            <v>Infecciones directas de la articulación en enfermedades infecciosas y parasitarias clasificadas en otra parte</v>
          </cell>
        </row>
        <row r="5242">
          <cell r="A5242" t="str">
            <v>M01.0*</v>
          </cell>
          <cell r="B5242" t="str">
            <v>Artritis meningocócica (A39.8+)</v>
          </cell>
        </row>
        <row r="5243">
          <cell r="A5243" t="str">
            <v>M01.1*</v>
          </cell>
          <cell r="B5243" t="str">
            <v>Artritis tuberculosa (A18.0+)</v>
          </cell>
        </row>
        <row r="5244">
          <cell r="A5244" t="str">
            <v>M01.2*</v>
          </cell>
          <cell r="B5244" t="str">
            <v>Artritis en la enfermedad de Lyme (A69.2+)</v>
          </cell>
        </row>
        <row r="5245">
          <cell r="A5245" t="str">
            <v>M01.3*</v>
          </cell>
          <cell r="B5245" t="str">
            <v>Artritis en otras enfermedades bacterianas clasificadas en otra parte</v>
          </cell>
        </row>
        <row r="5246">
          <cell r="A5246" t="str">
            <v>M01.4*</v>
          </cell>
          <cell r="B5246" t="str">
            <v>Artritis en rubéola (B06.8+)</v>
          </cell>
        </row>
        <row r="5247">
          <cell r="A5247" t="str">
            <v>M01.5*</v>
          </cell>
          <cell r="B5247" t="str">
            <v>Artritis en otras enfermedades virales clasificadas en otra parte</v>
          </cell>
        </row>
        <row r="5248">
          <cell r="A5248" t="str">
            <v>M01.6*</v>
          </cell>
          <cell r="B5248" t="str">
            <v>Artritis en micosis (B35-B49+)</v>
          </cell>
        </row>
        <row r="5249">
          <cell r="A5249" t="str">
            <v>M01.8*</v>
          </cell>
          <cell r="B5249" t="str">
            <v>Artritis en otras enfermedades infecciosas y parasitarias clasificadas en otra parte</v>
          </cell>
        </row>
        <row r="5250">
          <cell r="A5250" t="str">
            <v>M02</v>
          </cell>
          <cell r="B5250" t="str">
            <v>Artropatías reactivas</v>
          </cell>
        </row>
        <row r="5251">
          <cell r="A5251" t="str">
            <v>M02.0</v>
          </cell>
          <cell r="B5251" t="str">
            <v>Artropatía consecutiva a derivación intestinal</v>
          </cell>
        </row>
        <row r="5252">
          <cell r="A5252" t="str">
            <v>M02.1</v>
          </cell>
          <cell r="B5252" t="str">
            <v>Artropatía postdisentérica</v>
          </cell>
        </row>
        <row r="5253">
          <cell r="A5253" t="str">
            <v>M02.2</v>
          </cell>
          <cell r="B5253" t="str">
            <v>Artropatía postinmunización</v>
          </cell>
        </row>
        <row r="5254">
          <cell r="A5254" t="str">
            <v>M02.3</v>
          </cell>
          <cell r="B5254" t="str">
            <v>Enfermedad de Reiter</v>
          </cell>
        </row>
        <row r="5255">
          <cell r="A5255" t="str">
            <v>M02.8</v>
          </cell>
          <cell r="B5255" t="str">
            <v>Otras artropatías reactivas</v>
          </cell>
        </row>
        <row r="5256">
          <cell r="A5256" t="str">
            <v>M02.9</v>
          </cell>
          <cell r="B5256" t="str">
            <v>Artropatía reactiva, no especificada</v>
          </cell>
        </row>
        <row r="5257">
          <cell r="A5257" t="str">
            <v>M03*</v>
          </cell>
          <cell r="B5257" t="str">
            <v>Artropatías postinfecciosas y reactivas en enfermedades clasificadas en otra parte</v>
          </cell>
        </row>
        <row r="5258">
          <cell r="A5258" t="str">
            <v>M03.0*</v>
          </cell>
          <cell r="B5258" t="str">
            <v>Artritis postmeningocócica (A39.8+)</v>
          </cell>
        </row>
        <row r="5259">
          <cell r="A5259" t="str">
            <v>M03.1*</v>
          </cell>
          <cell r="B5259" t="str">
            <v>Artropatía postinfecciosa en sífilis</v>
          </cell>
        </row>
        <row r="5260">
          <cell r="A5260" t="str">
            <v>M03.2*</v>
          </cell>
          <cell r="B5260" t="str">
            <v>Otras artropatías postinfecciosas en enfermedades clasificadas en otra parte</v>
          </cell>
        </row>
        <row r="5261">
          <cell r="A5261" t="str">
            <v>M03.6*</v>
          </cell>
          <cell r="B5261" t="str">
            <v>Artropatía reactiva en otras enfermedades clasificadas en otra parte</v>
          </cell>
        </row>
        <row r="5262">
          <cell r="A5262" t="str">
            <v>M05</v>
          </cell>
          <cell r="B5262" t="str">
            <v>Artritis reumatoide seropositiva</v>
          </cell>
        </row>
        <row r="5263">
          <cell r="A5263" t="str">
            <v>M05.0</v>
          </cell>
          <cell r="B5263" t="str">
            <v>Síndrome de Felty</v>
          </cell>
        </row>
        <row r="5264">
          <cell r="A5264" t="str">
            <v>M05.1</v>
          </cell>
          <cell r="B5264" t="str">
            <v>Enfermedad reumatoide del pulmón (J99.0*)</v>
          </cell>
        </row>
        <row r="5265">
          <cell r="A5265" t="str">
            <v>M05.2</v>
          </cell>
          <cell r="B5265" t="str">
            <v>Vasculitis reumatoide</v>
          </cell>
        </row>
        <row r="5266">
          <cell r="A5266" t="str">
            <v>M05.3</v>
          </cell>
          <cell r="B5266" t="str">
            <v>Artritis reumatoide con compromiso de otros órganos o sistemas</v>
          </cell>
        </row>
        <row r="5267">
          <cell r="A5267" t="str">
            <v>M05.8</v>
          </cell>
          <cell r="B5267" t="str">
            <v>Otras artritis reumatoideas seropositivas</v>
          </cell>
        </row>
        <row r="5268">
          <cell r="A5268" t="str">
            <v>M05.9</v>
          </cell>
          <cell r="B5268" t="str">
            <v>Artritis reumatoidea seropositiva, sin otra especificación</v>
          </cell>
        </row>
        <row r="5269">
          <cell r="A5269" t="str">
            <v>M06</v>
          </cell>
          <cell r="B5269" t="str">
            <v>Otras artritis reumatoides</v>
          </cell>
        </row>
        <row r="5270">
          <cell r="A5270" t="str">
            <v>M06.0</v>
          </cell>
          <cell r="B5270" t="str">
            <v>Artritis reumatoide seronegativa</v>
          </cell>
        </row>
        <row r="5271">
          <cell r="A5271" t="str">
            <v>M06.1</v>
          </cell>
          <cell r="B5271" t="str">
            <v>Enfermedad de Still de comienzo en el adulto</v>
          </cell>
        </row>
        <row r="5272">
          <cell r="A5272" t="str">
            <v>M06.2</v>
          </cell>
          <cell r="B5272" t="str">
            <v>Bursitis reumatoide</v>
          </cell>
        </row>
        <row r="5273">
          <cell r="A5273" t="str">
            <v>M06.3</v>
          </cell>
          <cell r="B5273" t="str">
            <v>Nódulo reumatoide</v>
          </cell>
        </row>
        <row r="5274">
          <cell r="A5274" t="str">
            <v>M06.4</v>
          </cell>
          <cell r="B5274" t="str">
            <v>Poliartropatía inflamatoria</v>
          </cell>
        </row>
        <row r="5275">
          <cell r="A5275" t="str">
            <v>M06.8</v>
          </cell>
          <cell r="B5275" t="str">
            <v>Otras artritis reumatoides especificadas</v>
          </cell>
        </row>
        <row r="5276">
          <cell r="A5276" t="str">
            <v>M06.9</v>
          </cell>
          <cell r="B5276" t="str">
            <v>Artritis reumatoide, no especificada</v>
          </cell>
        </row>
        <row r="5277">
          <cell r="A5277" t="str">
            <v>M07*</v>
          </cell>
          <cell r="B5277" t="str">
            <v>Artropatías psoriásicas y enteropáticas</v>
          </cell>
        </row>
        <row r="5278">
          <cell r="A5278" t="str">
            <v>M07.0*</v>
          </cell>
          <cell r="B5278" t="str">
            <v>Artropatía psoriásica interfalángica distal (L40.5+)</v>
          </cell>
        </row>
        <row r="5279">
          <cell r="A5279" t="str">
            <v>M07.1*</v>
          </cell>
          <cell r="B5279" t="str">
            <v>Artritis mutilante (L40.5+)</v>
          </cell>
        </row>
        <row r="5280">
          <cell r="A5280" t="str">
            <v>M07.2*</v>
          </cell>
          <cell r="B5280" t="str">
            <v>Espondilitis psoriásica (L40.5+)</v>
          </cell>
        </row>
        <row r="5281">
          <cell r="A5281" t="str">
            <v>M07.3*</v>
          </cell>
          <cell r="B5281" t="str">
            <v>Otras artropatías psoriásicas (L40.5+)</v>
          </cell>
        </row>
        <row r="5282">
          <cell r="A5282" t="str">
            <v>M07.4*</v>
          </cell>
          <cell r="B5282" t="str">
            <v>Artropatía en la enfermedad de Crohn [enteritis regional] (K50.-+)</v>
          </cell>
        </row>
        <row r="5283">
          <cell r="A5283" t="str">
            <v>M07.5*</v>
          </cell>
          <cell r="B5283" t="str">
            <v>Artropatía en la colitis ulcerativa (K51.-+)</v>
          </cell>
        </row>
        <row r="5284">
          <cell r="A5284" t="str">
            <v>M07.6*</v>
          </cell>
          <cell r="B5284" t="str">
            <v>Otras artropatías enteropáticas</v>
          </cell>
        </row>
        <row r="5285">
          <cell r="A5285" t="str">
            <v>M08</v>
          </cell>
          <cell r="B5285" t="str">
            <v>Artritis juvenil</v>
          </cell>
        </row>
        <row r="5286">
          <cell r="A5286" t="str">
            <v>M08.0</v>
          </cell>
          <cell r="B5286" t="str">
            <v>Artritis reumatoide juvenil</v>
          </cell>
        </row>
        <row r="5287">
          <cell r="A5287" t="str">
            <v>M08.1</v>
          </cell>
          <cell r="B5287" t="str">
            <v>Espondilitis anquilosante juvenil</v>
          </cell>
        </row>
        <row r="5288">
          <cell r="A5288" t="str">
            <v>M08.2</v>
          </cell>
          <cell r="B5288" t="str">
            <v>Artritis juvenil de comienzo generalizado</v>
          </cell>
        </row>
        <row r="5289">
          <cell r="A5289" t="str">
            <v>M08.3</v>
          </cell>
          <cell r="B5289" t="str">
            <v>Poliartritis juvenil (seronegativa)</v>
          </cell>
        </row>
        <row r="5290">
          <cell r="A5290" t="str">
            <v>M08.4</v>
          </cell>
          <cell r="B5290" t="str">
            <v>Artritis juvenil pauciarticular</v>
          </cell>
        </row>
        <row r="5291">
          <cell r="A5291" t="str">
            <v>M08.8</v>
          </cell>
          <cell r="B5291" t="str">
            <v>Otras artritis juveniles</v>
          </cell>
        </row>
        <row r="5292">
          <cell r="A5292" t="str">
            <v>M08.9</v>
          </cell>
          <cell r="B5292" t="str">
            <v>Artritis juvenil, no especificada</v>
          </cell>
        </row>
        <row r="5293">
          <cell r="A5293" t="str">
            <v>M09*</v>
          </cell>
          <cell r="B5293" t="str">
            <v>Artritis juvenil en enfermedades clasificadas en otra parte</v>
          </cell>
        </row>
        <row r="5294">
          <cell r="A5294" t="str">
            <v>M09.0*</v>
          </cell>
          <cell r="B5294" t="str">
            <v>Artritis juvenil en la psoriasis (L40.5+)</v>
          </cell>
        </row>
        <row r="5295">
          <cell r="A5295" t="str">
            <v>M09.1*</v>
          </cell>
          <cell r="B5295" t="str">
            <v>Artritis juvenil en la enfermedad de Crohn [enteritis regional] (K50.-+)</v>
          </cell>
        </row>
        <row r="5296">
          <cell r="A5296" t="str">
            <v>M09.2*</v>
          </cell>
          <cell r="B5296" t="str">
            <v>Artritis juvenil en la colitis ulcerativa (K51.-+)</v>
          </cell>
        </row>
        <row r="5297">
          <cell r="A5297" t="str">
            <v>M09.8*</v>
          </cell>
          <cell r="B5297" t="str">
            <v>Artritis juvenil en otras enfermedades clasificadas en otra parte</v>
          </cell>
        </row>
        <row r="5298">
          <cell r="A5298" t="str">
            <v>M10</v>
          </cell>
          <cell r="B5298" t="str">
            <v>Gota</v>
          </cell>
        </row>
        <row r="5299">
          <cell r="A5299" t="str">
            <v>M10.0</v>
          </cell>
          <cell r="B5299" t="str">
            <v>Gota idiopática</v>
          </cell>
        </row>
        <row r="5300">
          <cell r="A5300" t="str">
            <v>M10.1</v>
          </cell>
          <cell r="B5300" t="str">
            <v>Gota saturnina</v>
          </cell>
        </row>
        <row r="5301">
          <cell r="A5301" t="str">
            <v>M10.2</v>
          </cell>
          <cell r="B5301" t="str">
            <v>Gota inducida por drogas</v>
          </cell>
        </row>
        <row r="5302">
          <cell r="A5302" t="str">
            <v>M10.3</v>
          </cell>
          <cell r="B5302" t="str">
            <v>Gota debida a alteración renal</v>
          </cell>
        </row>
        <row r="5303">
          <cell r="A5303" t="str">
            <v>M10.4</v>
          </cell>
          <cell r="B5303" t="str">
            <v>Otras gotas secundarias</v>
          </cell>
        </row>
        <row r="5304">
          <cell r="A5304" t="str">
            <v>M10.9</v>
          </cell>
          <cell r="B5304" t="str">
            <v>Gota, no especificada</v>
          </cell>
        </row>
        <row r="5305">
          <cell r="A5305" t="str">
            <v>M11</v>
          </cell>
          <cell r="B5305" t="str">
            <v>Otras artropatías por cristales</v>
          </cell>
        </row>
        <row r="5306">
          <cell r="A5306" t="str">
            <v>M11.0</v>
          </cell>
          <cell r="B5306" t="str">
            <v>Enfermedad por depósito de hidroxiapatita</v>
          </cell>
        </row>
        <row r="5307">
          <cell r="A5307" t="str">
            <v>M11.1</v>
          </cell>
          <cell r="B5307" t="str">
            <v>Condrocalcinosis familiar</v>
          </cell>
        </row>
        <row r="5308">
          <cell r="A5308" t="str">
            <v>M11.2</v>
          </cell>
          <cell r="B5308" t="str">
            <v>Otras condrocalcinosis</v>
          </cell>
        </row>
        <row r="5309">
          <cell r="A5309" t="str">
            <v>M11.8</v>
          </cell>
          <cell r="B5309" t="str">
            <v>Otras artropatías por cristales, especificadas</v>
          </cell>
        </row>
        <row r="5310">
          <cell r="A5310" t="str">
            <v>M11.9</v>
          </cell>
          <cell r="B5310" t="str">
            <v>Artropatía por cristales, no especificada</v>
          </cell>
        </row>
        <row r="5311">
          <cell r="A5311" t="str">
            <v>M12</v>
          </cell>
          <cell r="B5311" t="str">
            <v>Otras artropatías específicas</v>
          </cell>
        </row>
        <row r="5312">
          <cell r="A5312" t="str">
            <v>M12.0</v>
          </cell>
          <cell r="B5312" t="str">
            <v>Artropatía postreumática crónica [de Jaccoud]</v>
          </cell>
        </row>
        <row r="5313">
          <cell r="A5313" t="str">
            <v>M12.1</v>
          </cell>
          <cell r="B5313" t="str">
            <v>Enfermedad de Kaschin-Beck</v>
          </cell>
        </row>
        <row r="5314">
          <cell r="A5314" t="str">
            <v>M12.2</v>
          </cell>
          <cell r="B5314" t="str">
            <v>Sinovitis vellonodular (pigmentada)</v>
          </cell>
        </row>
        <row r="5315">
          <cell r="A5315" t="str">
            <v>M12.3</v>
          </cell>
          <cell r="B5315" t="str">
            <v>Reumatismo palindrómico</v>
          </cell>
        </row>
        <row r="5316">
          <cell r="A5316" t="str">
            <v>M12.4</v>
          </cell>
          <cell r="B5316" t="str">
            <v>Hidrartrosis intermitente</v>
          </cell>
        </row>
        <row r="5317">
          <cell r="A5317" t="str">
            <v>M12.5</v>
          </cell>
          <cell r="B5317" t="str">
            <v>Artropatía traumática</v>
          </cell>
        </row>
        <row r="5318">
          <cell r="A5318" t="str">
            <v>M12.8</v>
          </cell>
          <cell r="B5318" t="str">
            <v>Otras artropatías específicas, no clasificadas en otra parte</v>
          </cell>
        </row>
        <row r="5319">
          <cell r="A5319" t="str">
            <v>M13</v>
          </cell>
          <cell r="B5319" t="str">
            <v>Otras artritis</v>
          </cell>
        </row>
        <row r="5320">
          <cell r="A5320" t="str">
            <v>M13.0</v>
          </cell>
          <cell r="B5320" t="str">
            <v>Poliartritis, no especificada</v>
          </cell>
        </row>
        <row r="5321">
          <cell r="A5321" t="str">
            <v>M13.1</v>
          </cell>
          <cell r="B5321" t="str">
            <v>Monoartritis, no clasificada en otra parte</v>
          </cell>
        </row>
        <row r="5322">
          <cell r="A5322" t="str">
            <v>M13.8</v>
          </cell>
          <cell r="B5322" t="str">
            <v>Otras artritis especificadas</v>
          </cell>
        </row>
        <row r="5323">
          <cell r="A5323" t="str">
            <v>M13.9</v>
          </cell>
          <cell r="B5323" t="str">
            <v>Artritis, no especificada</v>
          </cell>
        </row>
        <row r="5324">
          <cell r="A5324" t="str">
            <v>M14*</v>
          </cell>
          <cell r="B5324" t="str">
            <v>Artropatía en otras enfermedades clasificadas en otra parte</v>
          </cell>
        </row>
        <row r="5325">
          <cell r="A5325" t="str">
            <v>M14.0*</v>
          </cell>
          <cell r="B5325" t="str">
            <v>Artropatía gotosa debida a defectos enzimáticos y a otros trastornos hereditarios, clasificados en otra parte</v>
          </cell>
        </row>
        <row r="5326">
          <cell r="A5326" t="str">
            <v>M14.1*</v>
          </cell>
          <cell r="B5326" t="str">
            <v>Artropatía por cristales en otros trastornos metabólicos</v>
          </cell>
        </row>
        <row r="5327">
          <cell r="A5327" t="str">
            <v>M14.2*</v>
          </cell>
          <cell r="B5327" t="str">
            <v>Artropatía diabética (E10-E14+ con cuarto carácter común .6)</v>
          </cell>
        </row>
        <row r="5328">
          <cell r="A5328" t="str">
            <v>M14.3*</v>
          </cell>
          <cell r="B5328" t="str">
            <v>Dermatoartritis lipoide (E78.8+)</v>
          </cell>
        </row>
        <row r="5329">
          <cell r="A5329" t="str">
            <v>M14.4*</v>
          </cell>
          <cell r="B5329" t="str">
            <v>Artropatía en la amiloidosis (E85.-+)</v>
          </cell>
        </row>
        <row r="5330">
          <cell r="A5330" t="str">
            <v>M14.5*</v>
          </cell>
          <cell r="B5330" t="str">
            <v>Artropatía en otros trastornos endocrinos, metabólicos y nutricionales</v>
          </cell>
        </row>
        <row r="5331">
          <cell r="A5331" t="str">
            <v>M14.6*</v>
          </cell>
          <cell r="B5331" t="str">
            <v>Artropatía neuropática</v>
          </cell>
        </row>
        <row r="5332">
          <cell r="A5332" t="str">
            <v>M14.8*</v>
          </cell>
          <cell r="B5332" t="str">
            <v>Artropatía en otras enfermedades especificadas, clasificadas en otra parte</v>
          </cell>
        </row>
        <row r="5333">
          <cell r="A5333" t="str">
            <v>M15</v>
          </cell>
          <cell r="B5333" t="str">
            <v>Poliartrosis</v>
          </cell>
        </row>
        <row r="5334">
          <cell r="A5334" t="str">
            <v>M15.0</v>
          </cell>
          <cell r="B5334" t="str">
            <v>Osteoartrosis primaria generalizada</v>
          </cell>
        </row>
        <row r="5335">
          <cell r="A5335" t="str">
            <v>M15.1</v>
          </cell>
          <cell r="B5335" t="str">
            <v>Nódulos de Heberden (con artropatía)</v>
          </cell>
        </row>
        <row r="5336">
          <cell r="A5336" t="str">
            <v>M15.2</v>
          </cell>
          <cell r="B5336" t="str">
            <v>Nódulos de Bouchard (con artropatía)</v>
          </cell>
        </row>
        <row r="5337">
          <cell r="A5337" t="str">
            <v>M15.3</v>
          </cell>
          <cell r="B5337" t="str">
            <v>Artrosis secundaria múltiple</v>
          </cell>
        </row>
        <row r="5338">
          <cell r="A5338" t="str">
            <v>M15.4</v>
          </cell>
          <cell r="B5338" t="str">
            <v>Osteo)artrosis erosiva</v>
          </cell>
        </row>
        <row r="5339">
          <cell r="A5339" t="str">
            <v>M15.8</v>
          </cell>
          <cell r="B5339" t="str">
            <v>Otras poliartrosis</v>
          </cell>
        </row>
        <row r="5340">
          <cell r="A5340" t="str">
            <v>M15.9</v>
          </cell>
          <cell r="B5340" t="str">
            <v>Poliartrosis, no especificada</v>
          </cell>
        </row>
        <row r="5341">
          <cell r="A5341" t="str">
            <v>M16</v>
          </cell>
          <cell r="B5341" t="str">
            <v>Coxartrosis [artrosis de la cadera]</v>
          </cell>
        </row>
        <row r="5342">
          <cell r="A5342" t="str">
            <v>M16.</v>
          </cell>
          <cell r="B5342" t="str">
            <v>Otra coxartrosis secundaria, bilateral</v>
          </cell>
        </row>
        <row r="5343">
          <cell r="A5343" t="str">
            <v>M16.0</v>
          </cell>
          <cell r="B5343" t="str">
            <v>Coxartrosis primaria, bilateral</v>
          </cell>
        </row>
        <row r="5344">
          <cell r="A5344" t="str">
            <v>M16.1</v>
          </cell>
          <cell r="B5344" t="str">
            <v>Otras coxartrosis primarias</v>
          </cell>
        </row>
        <row r="5345">
          <cell r="A5345" t="str">
            <v>M16.2</v>
          </cell>
          <cell r="B5345" t="str">
            <v>Coxartrosis a consecuencia de displasia, bilateral</v>
          </cell>
        </row>
        <row r="5346">
          <cell r="A5346" t="str">
            <v>M16.3</v>
          </cell>
          <cell r="B5346" t="str">
            <v>Otras coxartrosis displásicas</v>
          </cell>
        </row>
        <row r="5347">
          <cell r="A5347" t="str">
            <v>M16.4</v>
          </cell>
          <cell r="B5347" t="str">
            <v>Coartrosis postraumática, bilateral</v>
          </cell>
        </row>
        <row r="5348">
          <cell r="A5348" t="str">
            <v>M16.5</v>
          </cell>
          <cell r="B5348" t="str">
            <v>Otra coxartrosis postraumática</v>
          </cell>
        </row>
        <row r="5349">
          <cell r="A5349" t="str">
            <v>M16.7</v>
          </cell>
          <cell r="B5349" t="str">
            <v>Otras coxartrosis secundarias</v>
          </cell>
        </row>
        <row r="5350">
          <cell r="A5350" t="str">
            <v>M16.9</v>
          </cell>
          <cell r="B5350" t="str">
            <v>Coxartrosis, no especificada</v>
          </cell>
        </row>
        <row r="5351">
          <cell r="A5351" t="str">
            <v>M17</v>
          </cell>
          <cell r="B5351" t="str">
            <v>Gonartrosis [artrosis de la rodilla]</v>
          </cell>
        </row>
        <row r="5352">
          <cell r="A5352" t="str">
            <v>M17.0</v>
          </cell>
          <cell r="B5352" t="str">
            <v>Gonartrosis primaria, bilateral</v>
          </cell>
        </row>
        <row r="5353">
          <cell r="A5353" t="str">
            <v>M17.1</v>
          </cell>
          <cell r="B5353" t="str">
            <v>Otras gonartrosis primarias</v>
          </cell>
        </row>
        <row r="5354">
          <cell r="A5354" t="str">
            <v>M17.2</v>
          </cell>
          <cell r="B5354" t="str">
            <v>Gonartrosis postraumática, bilateral</v>
          </cell>
        </row>
        <row r="5355">
          <cell r="A5355" t="str">
            <v>M17.3</v>
          </cell>
          <cell r="B5355" t="str">
            <v>Otras gonartrosis postraumáticas:</v>
          </cell>
        </row>
        <row r="5356">
          <cell r="A5356" t="str">
            <v>M17.4</v>
          </cell>
          <cell r="B5356" t="str">
            <v>Otras gonartrosis secundarias, bilaterales</v>
          </cell>
        </row>
        <row r="5357">
          <cell r="A5357" t="str">
            <v>M17.5</v>
          </cell>
          <cell r="B5357" t="str">
            <v>Otras gonartrosis secundarias</v>
          </cell>
        </row>
        <row r="5358">
          <cell r="A5358" t="str">
            <v>M17.9</v>
          </cell>
          <cell r="B5358" t="str">
            <v>Gonartrosis, no especificada</v>
          </cell>
        </row>
        <row r="5359">
          <cell r="A5359" t="str">
            <v>M18</v>
          </cell>
          <cell r="B5359" t="str">
            <v>Artrosis de la primera articulación carpometacarpiana</v>
          </cell>
        </row>
        <row r="5360">
          <cell r="A5360" t="str">
            <v>M18.0</v>
          </cell>
          <cell r="B5360" t="str">
            <v>Artrosis primaria de la primera articulación carpometacarpiana, bilateral</v>
          </cell>
        </row>
        <row r="5361">
          <cell r="A5361" t="str">
            <v>M18.1</v>
          </cell>
          <cell r="B5361" t="str">
            <v>Otras artrosis primarias de la primera articulación carpometacarpiana</v>
          </cell>
        </row>
        <row r="5362">
          <cell r="A5362" t="str">
            <v>M18.2</v>
          </cell>
          <cell r="B5362" t="str">
            <v>Artrosis postraumática de la primera articulación carpometacarpiana, bilateral</v>
          </cell>
        </row>
        <row r="5363">
          <cell r="A5363" t="str">
            <v>M18.3</v>
          </cell>
          <cell r="B5363" t="str">
            <v>Otras artrosis postraumáticas de la primera articulación carpometacarpiana</v>
          </cell>
        </row>
        <row r="5364">
          <cell r="A5364" t="str">
            <v>M18.4</v>
          </cell>
          <cell r="B5364" t="str">
            <v>Otras artrosis secundarias de la primera articulación carpometacarpiana, bilaterales</v>
          </cell>
        </row>
        <row r="5365">
          <cell r="A5365" t="str">
            <v>M18.5</v>
          </cell>
          <cell r="B5365" t="str">
            <v>Otras artrosis secundarias de la primera articulación carpometacarpiana</v>
          </cell>
        </row>
        <row r="5366">
          <cell r="A5366" t="str">
            <v>M18.9</v>
          </cell>
          <cell r="B5366" t="str">
            <v>Artrosis de la primera articulación carpometacarpiana, sin otra especificación</v>
          </cell>
        </row>
        <row r="5367">
          <cell r="A5367" t="str">
            <v>M19</v>
          </cell>
          <cell r="B5367" t="str">
            <v>Otras artrosis</v>
          </cell>
        </row>
        <row r="5368">
          <cell r="A5368" t="str">
            <v>M19.0</v>
          </cell>
          <cell r="B5368" t="str">
            <v>Artrosis primaria de otras articulaciones</v>
          </cell>
        </row>
        <row r="5369">
          <cell r="A5369" t="str">
            <v>M19.1</v>
          </cell>
          <cell r="B5369" t="str">
            <v>Artrosis postraumática de otras articulaciones</v>
          </cell>
        </row>
        <row r="5370">
          <cell r="A5370" t="str">
            <v>M19.2</v>
          </cell>
          <cell r="B5370" t="str">
            <v>Artrosis secundaria de otras articulaciones</v>
          </cell>
        </row>
        <row r="5371">
          <cell r="A5371" t="str">
            <v>M19.8</v>
          </cell>
          <cell r="B5371" t="str">
            <v>Otras artrosis especificadas</v>
          </cell>
        </row>
        <row r="5372">
          <cell r="A5372" t="str">
            <v>M19.9</v>
          </cell>
          <cell r="B5372" t="str">
            <v>Artrosis, no especificada</v>
          </cell>
        </row>
        <row r="5373">
          <cell r="A5373" t="str">
            <v>M20</v>
          </cell>
          <cell r="B5373" t="str">
            <v>Deformidades adquiridas de los dedos de la mano y del pie</v>
          </cell>
        </row>
        <row r="5374">
          <cell r="A5374" t="str">
            <v>M20.0</v>
          </cell>
          <cell r="B5374" t="str">
            <v>Deformidad de dedo(s) de la mano</v>
          </cell>
        </row>
        <row r="5375">
          <cell r="A5375" t="str">
            <v>M20.1</v>
          </cell>
          <cell r="B5375" t="str">
            <v>Hallux valgus (adquirido)</v>
          </cell>
        </row>
        <row r="5376">
          <cell r="A5376" t="str">
            <v>M20.2</v>
          </cell>
          <cell r="B5376" t="str">
            <v>Hallux rigidus</v>
          </cell>
        </row>
        <row r="5377">
          <cell r="A5377" t="str">
            <v>M20.3</v>
          </cell>
          <cell r="B5377" t="str">
            <v>Otras deformidades del hallux (adquiridas)</v>
          </cell>
        </row>
        <row r="5378">
          <cell r="A5378" t="str">
            <v>M20.4</v>
          </cell>
          <cell r="B5378" t="str">
            <v>Otro(s) dedo(s) del pie en martillo (adquiridos)</v>
          </cell>
        </row>
        <row r="5379">
          <cell r="A5379" t="str">
            <v>M20.5</v>
          </cell>
          <cell r="B5379" t="str">
            <v>Otras deformidades (adquiridas) del (de los) dedo(s) del pie</v>
          </cell>
        </row>
        <row r="5380">
          <cell r="A5380" t="str">
            <v>M20.6</v>
          </cell>
          <cell r="B5380" t="str">
            <v>Deformidades adquiridas de los dedos del pie, no especificadas</v>
          </cell>
        </row>
        <row r="5381">
          <cell r="A5381" t="str">
            <v>M21</v>
          </cell>
          <cell r="B5381" t="str">
            <v>Otras deformidades adquiridas de los miembros</v>
          </cell>
        </row>
        <row r="5382">
          <cell r="A5382" t="str">
            <v>M21.0</v>
          </cell>
          <cell r="B5382" t="str">
            <v>Deformidad en valgo, no clasificada en otra parte</v>
          </cell>
        </row>
        <row r="5383">
          <cell r="A5383" t="str">
            <v>M21.1</v>
          </cell>
          <cell r="B5383" t="str">
            <v>Deformidad en varo, no clasificada en otra parte</v>
          </cell>
        </row>
        <row r="5384">
          <cell r="A5384" t="str">
            <v>M21.2</v>
          </cell>
          <cell r="B5384" t="str">
            <v>Deformidad en flexión</v>
          </cell>
        </row>
        <row r="5385">
          <cell r="A5385" t="str">
            <v>M21.3</v>
          </cell>
          <cell r="B5385" t="str">
            <v>Muñeca o pie en péndulo (adquirido)</v>
          </cell>
        </row>
        <row r="5386">
          <cell r="A5386" t="str">
            <v>M21.4</v>
          </cell>
          <cell r="B5386" t="str">
            <v>Pie plano [pes planus] (adquirido)</v>
          </cell>
        </row>
        <row r="5387">
          <cell r="A5387" t="str">
            <v>M21.5</v>
          </cell>
          <cell r="B5387" t="str">
            <v>Mano o pie en garra o en talipes, pie equinovaro o zambo adquiridos</v>
          </cell>
        </row>
        <row r="5388">
          <cell r="A5388" t="str">
            <v>M21.6</v>
          </cell>
          <cell r="B5388" t="str">
            <v>Otras deformidades adquiridas del tobillo y del pie</v>
          </cell>
        </row>
        <row r="5389">
          <cell r="A5389" t="str">
            <v>M21.7</v>
          </cell>
          <cell r="B5389" t="str">
            <v>Longitud desigual de los miembros (adquirida)</v>
          </cell>
        </row>
        <row r="5390">
          <cell r="A5390" t="str">
            <v>M21.8</v>
          </cell>
          <cell r="B5390" t="str">
            <v>Otras deformidades adquiridas de los miembros, especificadas</v>
          </cell>
        </row>
        <row r="5391">
          <cell r="A5391" t="str">
            <v>M21.9</v>
          </cell>
          <cell r="B5391" t="str">
            <v>Deformidad adquirida del miembro, no especificada</v>
          </cell>
        </row>
        <row r="5392">
          <cell r="A5392" t="str">
            <v>M22</v>
          </cell>
          <cell r="B5392" t="str">
            <v>Trastornos de la rótula</v>
          </cell>
        </row>
        <row r="5393">
          <cell r="A5393" t="str">
            <v>M22.0</v>
          </cell>
          <cell r="B5393" t="str">
            <v>Luxación recidivante de la rótula</v>
          </cell>
        </row>
        <row r="5394">
          <cell r="A5394" t="str">
            <v>M22.1</v>
          </cell>
          <cell r="B5394" t="str">
            <v>Subluxación recidivante de la rótula</v>
          </cell>
        </row>
        <row r="5395">
          <cell r="A5395" t="str">
            <v>M22.2</v>
          </cell>
          <cell r="B5395" t="str">
            <v>Trastornos rotulofemorales</v>
          </cell>
        </row>
        <row r="5396">
          <cell r="A5396" t="str">
            <v>M22.3</v>
          </cell>
          <cell r="B5396" t="str">
            <v>Otros desarreglos de la rótula</v>
          </cell>
        </row>
        <row r="5397">
          <cell r="A5397" t="str">
            <v>M22.4</v>
          </cell>
          <cell r="B5397" t="str">
            <v>Condromalacia de la rótula</v>
          </cell>
        </row>
        <row r="5398">
          <cell r="A5398" t="str">
            <v>M22.8</v>
          </cell>
          <cell r="B5398" t="str">
            <v>Otros trastornos de la rótula</v>
          </cell>
        </row>
        <row r="5399">
          <cell r="A5399" t="str">
            <v>M22.9</v>
          </cell>
          <cell r="B5399" t="str">
            <v>Trastorno de la rótula, no especificado</v>
          </cell>
        </row>
        <row r="5400">
          <cell r="A5400" t="str">
            <v>M23</v>
          </cell>
          <cell r="B5400" t="str">
            <v>Trastorno interno de la rodilla</v>
          </cell>
        </row>
        <row r="5401">
          <cell r="A5401" t="str">
            <v>M23.0</v>
          </cell>
          <cell r="B5401" t="str">
            <v>Menisco quístico</v>
          </cell>
        </row>
        <row r="5402">
          <cell r="A5402" t="str">
            <v>M23.1</v>
          </cell>
          <cell r="B5402" t="str">
            <v>Menisco discoide (congénito)</v>
          </cell>
        </row>
        <row r="5403">
          <cell r="A5403" t="str">
            <v>M23.2</v>
          </cell>
          <cell r="B5403" t="str">
            <v>Trastorno de menisco debido a desgarro o lesión antigua</v>
          </cell>
        </row>
        <row r="5404">
          <cell r="A5404" t="str">
            <v>M23.3</v>
          </cell>
          <cell r="B5404" t="str">
            <v>Otros trastornos de los meniscos</v>
          </cell>
        </row>
        <row r="5405">
          <cell r="A5405" t="str">
            <v>M23.4</v>
          </cell>
          <cell r="B5405" t="str">
            <v>Cuerpo flotante en la rodilla</v>
          </cell>
        </row>
        <row r="5406">
          <cell r="A5406" t="str">
            <v>M23.5</v>
          </cell>
          <cell r="B5406" t="str">
            <v>Inestabilidad crónica de la rodilla</v>
          </cell>
        </row>
        <row r="5407">
          <cell r="A5407" t="str">
            <v>M23.6</v>
          </cell>
          <cell r="B5407" t="str">
            <v>Otra ruptura espontánea del (de los) ligamento(s) de la rodilla</v>
          </cell>
        </row>
        <row r="5408">
          <cell r="A5408" t="str">
            <v>M23.8</v>
          </cell>
          <cell r="B5408" t="str">
            <v>Otros trastornos internos de la rodilla</v>
          </cell>
        </row>
        <row r="5409">
          <cell r="A5409" t="str">
            <v>M23.9</v>
          </cell>
          <cell r="B5409" t="str">
            <v>Trastorno interno de la rodilla, no especificado</v>
          </cell>
        </row>
        <row r="5410">
          <cell r="A5410" t="str">
            <v>M24</v>
          </cell>
          <cell r="B5410" t="str">
            <v>Otros trastornos articulares específicos</v>
          </cell>
        </row>
        <row r="5411">
          <cell r="A5411" t="str">
            <v>M24.0</v>
          </cell>
          <cell r="B5411" t="str">
            <v>Cuerpo flotante articular</v>
          </cell>
        </row>
        <row r="5412">
          <cell r="A5412" t="str">
            <v>M24.1</v>
          </cell>
          <cell r="B5412" t="str">
            <v>Otros trastornos del cartílago articular</v>
          </cell>
        </row>
        <row r="5413">
          <cell r="A5413" t="str">
            <v>M24.2</v>
          </cell>
          <cell r="B5413" t="str">
            <v>Trastorno del ligamento</v>
          </cell>
        </row>
        <row r="5414">
          <cell r="A5414" t="str">
            <v>M24.3</v>
          </cell>
          <cell r="B5414" t="str">
            <v>Luxación y subluxación patológica de la articulación, no clasificada en otra parte</v>
          </cell>
        </row>
        <row r="5415">
          <cell r="A5415" t="str">
            <v>M24.4</v>
          </cell>
          <cell r="B5415" t="str">
            <v>Luxación y subluxación recidivante de la articulación</v>
          </cell>
        </row>
        <row r="5416">
          <cell r="A5416" t="str">
            <v>M24.5</v>
          </cell>
          <cell r="B5416" t="str">
            <v>Contractura articular</v>
          </cell>
        </row>
        <row r="5417">
          <cell r="A5417" t="str">
            <v>M24.6</v>
          </cell>
          <cell r="B5417" t="str">
            <v>Anquilosis articular</v>
          </cell>
        </row>
        <row r="5418">
          <cell r="A5418" t="str">
            <v>M24.7</v>
          </cell>
          <cell r="B5418" t="str">
            <v>Protrusión de acetábulo</v>
          </cell>
        </row>
        <row r="5419">
          <cell r="A5419" t="str">
            <v>M24.8</v>
          </cell>
          <cell r="B5419" t="str">
            <v>Otras lesiones articulares específicas, no clasificadas en otra parte</v>
          </cell>
        </row>
        <row r="5420">
          <cell r="A5420" t="str">
            <v>M24.9</v>
          </cell>
          <cell r="B5420" t="str">
            <v>Desarreglo articular, no especificado</v>
          </cell>
        </row>
        <row r="5421">
          <cell r="A5421" t="str">
            <v>M25</v>
          </cell>
          <cell r="B5421" t="str">
            <v>Otros trastornos articulares, no clasificados en otra parte</v>
          </cell>
        </row>
        <row r="5422">
          <cell r="A5422" t="str">
            <v>M25.0</v>
          </cell>
          <cell r="B5422" t="str">
            <v>Hemartrosis</v>
          </cell>
        </row>
        <row r="5423">
          <cell r="A5423" t="str">
            <v>M25.1</v>
          </cell>
          <cell r="B5423" t="str">
            <v>Fístula articular</v>
          </cell>
        </row>
        <row r="5424">
          <cell r="A5424" t="str">
            <v>M25.2</v>
          </cell>
          <cell r="B5424" t="str">
            <v>Articulación inestable</v>
          </cell>
        </row>
        <row r="5425">
          <cell r="A5425" t="str">
            <v>M25.3</v>
          </cell>
          <cell r="B5425" t="str">
            <v>Otras inestabilidades articulares</v>
          </cell>
        </row>
        <row r="5426">
          <cell r="A5426" t="str">
            <v>M25.4</v>
          </cell>
          <cell r="B5426" t="str">
            <v>Derrame articular</v>
          </cell>
        </row>
        <row r="5427">
          <cell r="A5427" t="str">
            <v>M25.5</v>
          </cell>
          <cell r="B5427" t="str">
            <v>Dolor en articulación</v>
          </cell>
        </row>
        <row r="5428">
          <cell r="A5428" t="str">
            <v>M25.6</v>
          </cell>
          <cell r="B5428" t="str">
            <v>Rigidez articular, no clasificada en otra parte</v>
          </cell>
        </row>
        <row r="5429">
          <cell r="A5429" t="str">
            <v>M25.7</v>
          </cell>
          <cell r="B5429" t="str">
            <v>Osteofito</v>
          </cell>
        </row>
        <row r="5430">
          <cell r="A5430" t="str">
            <v>M25.8</v>
          </cell>
          <cell r="B5430" t="str">
            <v>Otros trastornos articulares especificados</v>
          </cell>
        </row>
        <row r="5431">
          <cell r="A5431" t="str">
            <v>M25.9</v>
          </cell>
          <cell r="B5431" t="str">
            <v>Trastorno articular, no especificado</v>
          </cell>
        </row>
        <row r="5432">
          <cell r="A5432" t="str">
            <v>M30</v>
          </cell>
          <cell r="B5432" t="str">
            <v>Poliarteritis nudosa y afecciones relacionadas</v>
          </cell>
        </row>
        <row r="5433">
          <cell r="A5433" t="str">
            <v>M30.0</v>
          </cell>
          <cell r="B5433" t="str">
            <v>Poliarteritis nudosa</v>
          </cell>
        </row>
        <row r="5434">
          <cell r="A5434" t="str">
            <v>M30.1</v>
          </cell>
          <cell r="B5434" t="str">
            <v>Poliarteritis con compromiso pulmonar [Churg-Strauss]</v>
          </cell>
        </row>
        <row r="5435">
          <cell r="A5435" t="str">
            <v>M30.2</v>
          </cell>
          <cell r="B5435" t="str">
            <v>Poliarteritis juvenil</v>
          </cell>
        </row>
        <row r="5436">
          <cell r="A5436" t="str">
            <v>M30.3</v>
          </cell>
          <cell r="B5436" t="str">
            <v>Síndrome mucocutáneo linfonodular [Kawasaki]</v>
          </cell>
        </row>
        <row r="5437">
          <cell r="A5437" t="str">
            <v>M30.8</v>
          </cell>
          <cell r="B5437" t="str">
            <v>Otras afecciones relacionadas con la poliarteritis nudosa</v>
          </cell>
        </row>
        <row r="5438">
          <cell r="A5438" t="str">
            <v>M31</v>
          </cell>
          <cell r="B5438" t="str">
            <v>Otras vasculopatías necrotizantes</v>
          </cell>
        </row>
        <row r="5439">
          <cell r="A5439" t="str">
            <v>M31.0</v>
          </cell>
          <cell r="B5439" t="str">
            <v>Angiítis debida a hipersensibilidad</v>
          </cell>
        </row>
        <row r="5440">
          <cell r="A5440" t="str">
            <v>M31.1</v>
          </cell>
          <cell r="B5440" t="str">
            <v>Microangiopatía trombótica</v>
          </cell>
        </row>
        <row r="5441">
          <cell r="A5441" t="str">
            <v>M31.2</v>
          </cell>
          <cell r="B5441" t="str">
            <v>Granuloma letal de la línea media</v>
          </cell>
        </row>
        <row r="5442">
          <cell r="A5442" t="str">
            <v>M31.3</v>
          </cell>
          <cell r="B5442" t="str">
            <v>Granulomatosis de Wegener</v>
          </cell>
        </row>
        <row r="5443">
          <cell r="A5443" t="str">
            <v>M31.4</v>
          </cell>
          <cell r="B5443" t="str">
            <v>Síndrome del cayado de la aorta [Takayasu]</v>
          </cell>
        </row>
        <row r="5444">
          <cell r="A5444" t="str">
            <v>M31.5</v>
          </cell>
          <cell r="B5444" t="str">
            <v>Arteritis de células gigantes con polimialgia reumática</v>
          </cell>
        </row>
        <row r="5445">
          <cell r="A5445" t="str">
            <v>M31.6</v>
          </cell>
          <cell r="B5445" t="str">
            <v>Otras arteritis de células gigantes</v>
          </cell>
        </row>
        <row r="5446">
          <cell r="A5446" t="str">
            <v>M31.8</v>
          </cell>
          <cell r="B5446" t="str">
            <v>Otras vasculopatías necrotizantes especificadas</v>
          </cell>
        </row>
        <row r="5447">
          <cell r="A5447" t="str">
            <v>M31.9</v>
          </cell>
          <cell r="B5447" t="str">
            <v>Vasculopatía necrotizante, no especificada</v>
          </cell>
        </row>
        <row r="5448">
          <cell r="A5448" t="str">
            <v>M32</v>
          </cell>
          <cell r="B5448" t="str">
            <v>Lupus eritematoso sistémico</v>
          </cell>
        </row>
        <row r="5449">
          <cell r="A5449" t="str">
            <v>M32.0</v>
          </cell>
          <cell r="B5449" t="str">
            <v>Lupus eritematoso sistémico, inducido por drogas</v>
          </cell>
        </row>
        <row r="5450">
          <cell r="A5450" t="str">
            <v>M32.1</v>
          </cell>
          <cell r="B5450" t="str">
            <v>Lupus eritematoso sistémico con compromiso de órganos o sistemas</v>
          </cell>
        </row>
        <row r="5451">
          <cell r="A5451" t="str">
            <v>M32.8</v>
          </cell>
          <cell r="B5451" t="str">
            <v>Otras formas de lupus eritematoso sistémico</v>
          </cell>
        </row>
        <row r="5452">
          <cell r="A5452" t="str">
            <v>M32.9</v>
          </cell>
          <cell r="B5452" t="str">
            <v>Lupus eritematoso sistémico, sin otra especificación</v>
          </cell>
        </row>
        <row r="5453">
          <cell r="A5453" t="str">
            <v>M33</v>
          </cell>
          <cell r="B5453" t="str">
            <v>Dermatopolimiositis</v>
          </cell>
        </row>
        <row r="5454">
          <cell r="A5454" t="str">
            <v>M33.0</v>
          </cell>
          <cell r="B5454" t="str">
            <v>Dermatomiositis juvenil</v>
          </cell>
        </row>
        <row r="5455">
          <cell r="A5455" t="str">
            <v>M33.1</v>
          </cell>
          <cell r="B5455" t="str">
            <v>Otras dermatomiositis</v>
          </cell>
        </row>
        <row r="5456">
          <cell r="A5456" t="str">
            <v>M33.2</v>
          </cell>
          <cell r="B5456" t="str">
            <v>Polimiositis</v>
          </cell>
        </row>
        <row r="5457">
          <cell r="A5457" t="str">
            <v>M33.9</v>
          </cell>
          <cell r="B5457" t="str">
            <v>Dermatopolimiositis, no especificada</v>
          </cell>
        </row>
        <row r="5458">
          <cell r="A5458" t="str">
            <v>M34</v>
          </cell>
          <cell r="B5458" t="str">
            <v>Esclerosis sistémica</v>
          </cell>
        </row>
        <row r="5459">
          <cell r="A5459" t="str">
            <v>M34.0</v>
          </cell>
          <cell r="B5459" t="str">
            <v>Esclerosis sistémica progresiva</v>
          </cell>
        </row>
        <row r="5460">
          <cell r="A5460" t="str">
            <v>M34.1</v>
          </cell>
          <cell r="B5460" t="str">
            <v>Síndrome CR(E)ST</v>
          </cell>
        </row>
        <row r="5461">
          <cell r="A5461" t="str">
            <v>M34.2</v>
          </cell>
          <cell r="B5461" t="str">
            <v>Esclerosis sistémica inducida por drogas o productos químicos</v>
          </cell>
        </row>
        <row r="5462">
          <cell r="A5462" t="str">
            <v>M34.8</v>
          </cell>
          <cell r="B5462" t="str">
            <v>Otras formas de esclerosis sistémica</v>
          </cell>
        </row>
        <row r="5463">
          <cell r="A5463" t="str">
            <v>M34.9</v>
          </cell>
          <cell r="B5463" t="str">
            <v>Esclerosis sistémica, no especificada</v>
          </cell>
        </row>
        <row r="5464">
          <cell r="A5464" t="str">
            <v>M35</v>
          </cell>
          <cell r="B5464" t="str">
            <v>Otro compromiso sistémico del tejido conjuntivo</v>
          </cell>
        </row>
        <row r="5465">
          <cell r="A5465" t="str">
            <v>M35.0</v>
          </cell>
          <cell r="B5465" t="str">
            <v>Síndrome seco [Sj”gren]</v>
          </cell>
        </row>
        <row r="5466">
          <cell r="A5466" t="str">
            <v>M35.1</v>
          </cell>
          <cell r="B5466" t="str">
            <v>Otros síndromes superpuestos</v>
          </cell>
        </row>
        <row r="5467">
          <cell r="A5467" t="str">
            <v>M35.2</v>
          </cell>
          <cell r="B5467" t="str">
            <v>Enfermedad de Beh‡et</v>
          </cell>
        </row>
        <row r="5468">
          <cell r="A5468" t="str">
            <v>M35.3</v>
          </cell>
          <cell r="B5468" t="str">
            <v>Polimialgia reumática</v>
          </cell>
        </row>
        <row r="5469">
          <cell r="A5469" t="str">
            <v>M35.4</v>
          </cell>
          <cell r="B5469" t="str">
            <v>Fascitis difusa (eosinofílica)</v>
          </cell>
        </row>
        <row r="5470">
          <cell r="A5470" t="str">
            <v>M35.5</v>
          </cell>
          <cell r="B5470" t="str">
            <v>Fibrosclerosis multifocal</v>
          </cell>
        </row>
        <row r="5471">
          <cell r="A5471" t="str">
            <v>M35.6</v>
          </cell>
          <cell r="B5471" t="str">
            <v>Paniculitis recidivante [Weber-Christian]</v>
          </cell>
        </row>
        <row r="5472">
          <cell r="A5472" t="str">
            <v>M35.7</v>
          </cell>
          <cell r="B5472" t="str">
            <v>Síndrome de hipermovilidad</v>
          </cell>
        </row>
        <row r="5473">
          <cell r="A5473" t="str">
            <v>M35.8</v>
          </cell>
          <cell r="B5473" t="str">
            <v>Otras enfermedades especificadas con compromiso sistémico del tejido conjuntivo</v>
          </cell>
        </row>
        <row r="5474">
          <cell r="A5474" t="str">
            <v>M35.9</v>
          </cell>
          <cell r="B5474" t="str">
            <v>Compromiso sistémico del tejido conjuntivo, no especificado</v>
          </cell>
        </row>
        <row r="5475">
          <cell r="A5475" t="str">
            <v>M36*</v>
          </cell>
          <cell r="B5475" t="str">
            <v>Trastornos sistémicos del tejido conjuntivo en enfermedades clasificadas en otra parte</v>
          </cell>
        </row>
        <row r="5476">
          <cell r="A5476" t="str">
            <v>M36.0*</v>
          </cell>
          <cell r="B5476" t="str">
            <v>Dermato(poli)miositis en enfermedad neoplásica (C00-D48+)</v>
          </cell>
        </row>
        <row r="5477">
          <cell r="A5477" t="str">
            <v>M36.1*</v>
          </cell>
          <cell r="B5477" t="str">
            <v>Artropatía en enfermedad neoplásica (C00-D48+)</v>
          </cell>
        </row>
        <row r="5478">
          <cell r="A5478" t="str">
            <v>M36.2*</v>
          </cell>
          <cell r="B5478" t="str">
            <v>Artropatía hemofílica (D66-D68+)</v>
          </cell>
        </row>
        <row r="5479">
          <cell r="A5479" t="str">
            <v>M36.3*</v>
          </cell>
          <cell r="B5479" t="str">
            <v>Artropatía en otros trastornos de la sangre (D50-D76+)</v>
          </cell>
        </row>
        <row r="5480">
          <cell r="A5480" t="str">
            <v>M36.4*</v>
          </cell>
          <cell r="B5480" t="str">
            <v>Artropatía en reacciones de hipersensibilidad clasificadas en otra parte</v>
          </cell>
        </row>
        <row r="5481">
          <cell r="A5481" t="str">
            <v>M36.8*</v>
          </cell>
          <cell r="B5481" t="str">
            <v>Trastornos sistémicos del tejido conjuntivo en otras enfermedades clasificadas en otra parte</v>
          </cell>
        </row>
        <row r="5482">
          <cell r="A5482" t="str">
            <v>M40</v>
          </cell>
          <cell r="B5482" t="str">
            <v>Cifosis y lordosis</v>
          </cell>
        </row>
        <row r="5483">
          <cell r="A5483" t="str">
            <v>M40.0</v>
          </cell>
          <cell r="B5483" t="str">
            <v>Cifosis postural</v>
          </cell>
        </row>
        <row r="5484">
          <cell r="A5484" t="str">
            <v>M40.1</v>
          </cell>
          <cell r="B5484" t="str">
            <v>Otras cifosis secundarias</v>
          </cell>
        </row>
        <row r="5485">
          <cell r="A5485" t="str">
            <v>M40.2</v>
          </cell>
          <cell r="B5485" t="str">
            <v>Otras cifosis y las no especificadas</v>
          </cell>
        </row>
        <row r="5486">
          <cell r="A5486" t="str">
            <v>M40.3</v>
          </cell>
          <cell r="B5486" t="str">
            <v>Síndrome de espalda plana</v>
          </cell>
        </row>
        <row r="5487">
          <cell r="A5487" t="str">
            <v>M40.4</v>
          </cell>
          <cell r="B5487" t="str">
            <v>Otras lordosis</v>
          </cell>
        </row>
        <row r="5488">
          <cell r="A5488" t="str">
            <v>M40.5</v>
          </cell>
          <cell r="B5488" t="str">
            <v>Lordosis, no especificda</v>
          </cell>
        </row>
        <row r="5489">
          <cell r="A5489" t="str">
            <v>M41</v>
          </cell>
          <cell r="B5489" t="str">
            <v>Escoliosis</v>
          </cell>
        </row>
        <row r="5490">
          <cell r="A5490" t="str">
            <v>M41.0</v>
          </cell>
          <cell r="B5490" t="str">
            <v>Escoliosis idiopática infantil</v>
          </cell>
        </row>
        <row r="5491">
          <cell r="A5491" t="str">
            <v>M41.1</v>
          </cell>
          <cell r="B5491" t="str">
            <v>Escoliosis idiopática juvenil</v>
          </cell>
        </row>
        <row r="5492">
          <cell r="A5492" t="str">
            <v>M41.2</v>
          </cell>
          <cell r="B5492" t="str">
            <v>Otras escoliosis idiopáticas</v>
          </cell>
        </row>
        <row r="5493">
          <cell r="A5493" t="str">
            <v>M41.3</v>
          </cell>
          <cell r="B5493" t="str">
            <v>Escoliosis toracogénica</v>
          </cell>
        </row>
        <row r="5494">
          <cell r="A5494" t="str">
            <v>M41.4</v>
          </cell>
          <cell r="B5494" t="str">
            <v>Escoliosis neuromuscular</v>
          </cell>
        </row>
        <row r="5495">
          <cell r="A5495" t="str">
            <v>M41.5</v>
          </cell>
          <cell r="B5495" t="str">
            <v>Otras escoliosis secundarias</v>
          </cell>
        </row>
        <row r="5496">
          <cell r="A5496" t="str">
            <v>M41.8</v>
          </cell>
          <cell r="B5496" t="str">
            <v>Otras formas de escoliosis</v>
          </cell>
        </row>
        <row r="5497">
          <cell r="A5497" t="str">
            <v>M41.9</v>
          </cell>
          <cell r="B5497" t="str">
            <v>Escoliosis, no especificada</v>
          </cell>
        </row>
        <row r="5498">
          <cell r="A5498" t="str">
            <v>M42</v>
          </cell>
          <cell r="B5498" t="str">
            <v>Osteocondrosis de la columna vertebral</v>
          </cell>
        </row>
        <row r="5499">
          <cell r="A5499" t="str">
            <v>M42.0</v>
          </cell>
          <cell r="B5499" t="str">
            <v>Osteocondrosis juvenil de la columna vertebral</v>
          </cell>
        </row>
        <row r="5500">
          <cell r="A5500" t="str">
            <v>M42.1</v>
          </cell>
          <cell r="B5500" t="str">
            <v>Osteocondrosis de la columna vertebral del adulto</v>
          </cell>
        </row>
        <row r="5501">
          <cell r="A5501" t="str">
            <v>M42.9</v>
          </cell>
          <cell r="B5501" t="str">
            <v>Osteocondrosis vertebral, no especificada</v>
          </cell>
        </row>
        <row r="5502">
          <cell r="A5502" t="str">
            <v>M43</v>
          </cell>
          <cell r="B5502" t="str">
            <v>Otras dorsopatías deformantes</v>
          </cell>
        </row>
        <row r="5503">
          <cell r="A5503" t="str">
            <v>M43.0</v>
          </cell>
          <cell r="B5503" t="str">
            <v>Espondilólisis</v>
          </cell>
        </row>
        <row r="5504">
          <cell r="A5504" t="str">
            <v>M43.1</v>
          </cell>
          <cell r="B5504" t="str">
            <v>Espondilolistesis</v>
          </cell>
        </row>
        <row r="5505">
          <cell r="A5505" t="str">
            <v>M43.2</v>
          </cell>
          <cell r="B5505" t="str">
            <v>Otras fusiones de la columna vertebral</v>
          </cell>
        </row>
        <row r="5506">
          <cell r="A5506" t="str">
            <v>M43.3</v>
          </cell>
          <cell r="B5506" t="str">
            <v>Subluxación atlanto-axoidea recurrente, con mielopatía</v>
          </cell>
        </row>
        <row r="5507">
          <cell r="A5507" t="str">
            <v>M43.4</v>
          </cell>
          <cell r="B5507" t="str">
            <v>Otras subluxaciones atlanto-axoideas recurrentes</v>
          </cell>
        </row>
        <row r="5508">
          <cell r="A5508" t="str">
            <v>M43.5</v>
          </cell>
          <cell r="B5508" t="str">
            <v>Otras subluxaciones vertebrales recurrentes</v>
          </cell>
        </row>
        <row r="5509">
          <cell r="A5509" t="str">
            <v>M43.6</v>
          </cell>
          <cell r="B5509" t="str">
            <v>Tortícolis</v>
          </cell>
        </row>
        <row r="5510">
          <cell r="A5510" t="str">
            <v>M43.8</v>
          </cell>
          <cell r="B5510" t="str">
            <v>Otras dorsopatías deformantes de la columna vertebral especificadas</v>
          </cell>
        </row>
        <row r="5511">
          <cell r="A5511" t="str">
            <v>M43.9</v>
          </cell>
          <cell r="B5511" t="str">
            <v>Dorsopatía deformante, no especificada</v>
          </cell>
        </row>
        <row r="5512">
          <cell r="A5512" t="str">
            <v>M45.X</v>
          </cell>
          <cell r="B5512" t="str">
            <v>Espondilitis anquilosante</v>
          </cell>
        </row>
        <row r="5513">
          <cell r="A5513" t="str">
            <v>M46</v>
          </cell>
          <cell r="B5513" t="str">
            <v>Otras espondilopatías inflamatorias</v>
          </cell>
        </row>
        <row r="5514">
          <cell r="A5514" t="str">
            <v>M46.0</v>
          </cell>
          <cell r="B5514" t="str">
            <v>Entesopatía vertebral</v>
          </cell>
        </row>
        <row r="5515">
          <cell r="A5515" t="str">
            <v>M46.1</v>
          </cell>
          <cell r="B5515" t="str">
            <v>Sacroiliítis, no clasificada en otra parte</v>
          </cell>
        </row>
        <row r="5516">
          <cell r="A5516" t="str">
            <v>M46.2</v>
          </cell>
          <cell r="B5516" t="str">
            <v>Osteomielitis de vértebra</v>
          </cell>
        </row>
        <row r="5517">
          <cell r="A5517" t="str">
            <v>M46.3</v>
          </cell>
          <cell r="B5517" t="str">
            <v>Infección de disco intervertebral (piógena)</v>
          </cell>
        </row>
        <row r="5518">
          <cell r="A5518" t="str">
            <v>M46.4</v>
          </cell>
          <cell r="B5518" t="str">
            <v>Discitis, no especificada</v>
          </cell>
        </row>
        <row r="5519">
          <cell r="A5519" t="str">
            <v>M46.5</v>
          </cell>
          <cell r="B5519" t="str">
            <v>Otras espondilopatías infecciosas</v>
          </cell>
        </row>
        <row r="5520">
          <cell r="A5520" t="str">
            <v>M46.8</v>
          </cell>
          <cell r="B5520" t="str">
            <v>Otras espondilopatías inflamatorias especificadas</v>
          </cell>
        </row>
        <row r="5521">
          <cell r="A5521" t="str">
            <v>M46.9</v>
          </cell>
          <cell r="B5521" t="str">
            <v>Espondilopatía inflamatoria, no especificada</v>
          </cell>
        </row>
        <row r="5522">
          <cell r="A5522" t="str">
            <v>M47</v>
          </cell>
          <cell r="B5522" t="str">
            <v>Espondilosis</v>
          </cell>
        </row>
        <row r="5523">
          <cell r="A5523" t="str">
            <v>M47.0</v>
          </cell>
          <cell r="B5523" t="str">
            <v>Síndromes de compresión de la arteria espinal o vertebral anterior (G99.2*)</v>
          </cell>
        </row>
        <row r="5524">
          <cell r="A5524" t="str">
            <v>M47.1</v>
          </cell>
          <cell r="B5524" t="str">
            <v>Otras espondilosis con mielopatía</v>
          </cell>
        </row>
        <row r="5525">
          <cell r="A5525" t="str">
            <v>M47.2</v>
          </cell>
          <cell r="B5525" t="str">
            <v>Otras espondilosis con radiculopatía</v>
          </cell>
        </row>
        <row r="5526">
          <cell r="A5526" t="str">
            <v>M47.8</v>
          </cell>
          <cell r="B5526" t="str">
            <v>Otras espondilosis</v>
          </cell>
        </row>
        <row r="5527">
          <cell r="A5527" t="str">
            <v>M47.9</v>
          </cell>
          <cell r="B5527" t="str">
            <v>Espondilosis, no especificada</v>
          </cell>
        </row>
        <row r="5528">
          <cell r="A5528" t="str">
            <v>M48</v>
          </cell>
          <cell r="B5528" t="str">
            <v>Otras espondilopatías</v>
          </cell>
        </row>
        <row r="5529">
          <cell r="A5529" t="str">
            <v>M48.0</v>
          </cell>
          <cell r="B5529" t="str">
            <v>Estenosis espinal</v>
          </cell>
        </row>
        <row r="5530">
          <cell r="A5530" t="str">
            <v>M48.1</v>
          </cell>
          <cell r="B5530" t="str">
            <v>Hiperostosis anquilosante [Forestier]</v>
          </cell>
        </row>
        <row r="5531">
          <cell r="A5531" t="str">
            <v>M48.2</v>
          </cell>
          <cell r="B5531" t="str">
            <v>Espondilopatía interespinosa (vértebras</v>
          </cell>
        </row>
        <row r="5532">
          <cell r="A5532" t="str">
            <v>M48.3</v>
          </cell>
          <cell r="B5532" t="str">
            <v>Espondilopatía traumática</v>
          </cell>
        </row>
        <row r="5533">
          <cell r="A5533" t="str">
            <v>M48.4</v>
          </cell>
          <cell r="B5533" t="str">
            <v>Fractura de vértebra por fatiga</v>
          </cell>
        </row>
        <row r="5534">
          <cell r="A5534" t="str">
            <v>M48.5</v>
          </cell>
          <cell r="B5534" t="str">
            <v>Vértebra colapsada, no clasificada en otra parte</v>
          </cell>
        </row>
        <row r="5535">
          <cell r="A5535" t="str">
            <v>M48.8</v>
          </cell>
          <cell r="B5535" t="str">
            <v>Otras espondilopatías especificadas</v>
          </cell>
        </row>
        <row r="5536">
          <cell r="A5536" t="str">
            <v>M48.9</v>
          </cell>
          <cell r="B5536" t="str">
            <v>Espondilopatía, no especificada</v>
          </cell>
        </row>
        <row r="5537">
          <cell r="A5537" t="str">
            <v>M49*</v>
          </cell>
          <cell r="B5537" t="str">
            <v>Espondilopatías en enfermedades clasificadas en otra parte</v>
          </cell>
        </row>
        <row r="5538">
          <cell r="A5538" t="str">
            <v>M49.0*</v>
          </cell>
          <cell r="B5538" t="str">
            <v>Tuberculosis de la columna vertebral (A18.0+)</v>
          </cell>
        </row>
        <row r="5539">
          <cell r="A5539" t="str">
            <v>M49.1*</v>
          </cell>
          <cell r="B5539" t="str">
            <v>Espondilitis por brucelosis (A23.-+)</v>
          </cell>
        </row>
        <row r="5540">
          <cell r="A5540" t="str">
            <v>M49.2*</v>
          </cell>
          <cell r="B5540" t="str">
            <v>Espondilitis por enterobacterias (A01-A04+)</v>
          </cell>
        </row>
        <row r="5541">
          <cell r="A5541" t="str">
            <v>M49.3*</v>
          </cell>
          <cell r="B5541" t="str">
            <v>Espondilopatía en otras enfermedades infecciosas y parasitarias clasificadas en otra parte</v>
          </cell>
        </row>
        <row r="5542">
          <cell r="A5542" t="str">
            <v>M49.4*</v>
          </cell>
          <cell r="B5542" t="str">
            <v>Espondilopatía neuropática</v>
          </cell>
        </row>
        <row r="5543">
          <cell r="A5543" t="str">
            <v>M49.5*</v>
          </cell>
          <cell r="B5543" t="str">
            <v>Vértebra colapsada en enfermedades clasificadas en otra parte</v>
          </cell>
        </row>
        <row r="5544">
          <cell r="A5544" t="str">
            <v>M49.8*</v>
          </cell>
          <cell r="B5544" t="str">
            <v>Espondilopatía en otras enfermedades clasificadas en otra parte</v>
          </cell>
        </row>
        <row r="5545">
          <cell r="A5545" t="str">
            <v>M50</v>
          </cell>
          <cell r="B5545" t="str">
            <v>Trastornos de disco cervical</v>
          </cell>
        </row>
        <row r="5546">
          <cell r="A5546" t="str">
            <v>M50.0</v>
          </cell>
          <cell r="B5546" t="str">
            <v>Trastorno de disco cervical con mielopatía (G99.2*)</v>
          </cell>
        </row>
        <row r="5547">
          <cell r="A5547" t="str">
            <v>M50.1</v>
          </cell>
          <cell r="B5547" t="str">
            <v>Trastorno de disco cervical con radiculopatía</v>
          </cell>
        </row>
        <row r="5548">
          <cell r="A5548" t="str">
            <v>M50.2</v>
          </cell>
          <cell r="B5548" t="str">
            <v>Otros desplazamientos de disco cervical</v>
          </cell>
        </row>
        <row r="5549">
          <cell r="A5549" t="str">
            <v>M50.3</v>
          </cell>
          <cell r="B5549" t="str">
            <v>Otras degeneraciones de disco cervical</v>
          </cell>
        </row>
        <row r="5550">
          <cell r="A5550" t="str">
            <v>M50.8</v>
          </cell>
          <cell r="B5550" t="str">
            <v>Otros trastornos de disco cervical</v>
          </cell>
        </row>
        <row r="5551">
          <cell r="A5551" t="str">
            <v>M50.9</v>
          </cell>
          <cell r="B5551" t="str">
            <v>Trastorno de disco cervical, no especificado</v>
          </cell>
        </row>
        <row r="5552">
          <cell r="A5552" t="str">
            <v>M51</v>
          </cell>
          <cell r="B5552" t="str">
            <v>Otros trastornos de los discos intervertebrales</v>
          </cell>
        </row>
        <row r="5553">
          <cell r="A5553" t="str">
            <v>M51.0</v>
          </cell>
          <cell r="B5553" t="str">
            <v>Trastornos de discos intervertebrales lumbares y otros, con mielopatía (G99.2*)</v>
          </cell>
        </row>
        <row r="5554">
          <cell r="A5554" t="str">
            <v>M51.1</v>
          </cell>
          <cell r="B5554" t="str">
            <v>Trastornos de disco lumbar y otros, con radiculopatía</v>
          </cell>
        </row>
        <row r="5555">
          <cell r="A5555" t="str">
            <v>M51.2</v>
          </cell>
          <cell r="B5555" t="str">
            <v>Otros desplazamientos especificados de disco intervertebral</v>
          </cell>
        </row>
        <row r="5556">
          <cell r="A5556" t="str">
            <v>M51.3</v>
          </cell>
          <cell r="B5556" t="str">
            <v>Otras degeneraciones especificadas de disco intervertebral</v>
          </cell>
        </row>
        <row r="5557">
          <cell r="A5557" t="str">
            <v>M51.4</v>
          </cell>
          <cell r="B5557" t="str">
            <v>Nódulos de Schmorl</v>
          </cell>
        </row>
        <row r="5558">
          <cell r="A5558" t="str">
            <v>M51.8</v>
          </cell>
          <cell r="B5558" t="str">
            <v>Otros trastornos especificados de los discos intervertebrales</v>
          </cell>
        </row>
        <row r="5559">
          <cell r="A5559" t="str">
            <v>M51.9</v>
          </cell>
          <cell r="B5559" t="str">
            <v>Trastorno de los discos intervertebrales, no especificado</v>
          </cell>
        </row>
        <row r="5560">
          <cell r="A5560" t="str">
            <v>M53</v>
          </cell>
          <cell r="B5560" t="str">
            <v>Otras dorsopatías, no clasificadas en otra parte</v>
          </cell>
        </row>
        <row r="5561">
          <cell r="A5561" t="str">
            <v>M53.0</v>
          </cell>
          <cell r="B5561" t="str">
            <v>Síndrome cervicocraneal</v>
          </cell>
        </row>
        <row r="5562">
          <cell r="A5562" t="str">
            <v>M53.1</v>
          </cell>
          <cell r="B5562" t="str">
            <v>Síndrome cervicobraquial</v>
          </cell>
        </row>
        <row r="5563">
          <cell r="A5563" t="str">
            <v>M53.2</v>
          </cell>
          <cell r="B5563" t="str">
            <v>Inestabilidad de la columna vertebral</v>
          </cell>
        </row>
        <row r="5564">
          <cell r="A5564" t="str">
            <v>M53.3</v>
          </cell>
          <cell r="B5564" t="str">
            <v>Trastornos sacrococcígeos, no clasificados en otra parte</v>
          </cell>
        </row>
        <row r="5565">
          <cell r="A5565" t="str">
            <v>M53.8</v>
          </cell>
          <cell r="B5565" t="str">
            <v>Otras dorsopatías especificadas</v>
          </cell>
        </row>
        <row r="5566">
          <cell r="A5566" t="str">
            <v>M53.9</v>
          </cell>
          <cell r="B5566" t="str">
            <v>Dorsopatía, no especificada</v>
          </cell>
        </row>
        <row r="5567">
          <cell r="A5567" t="str">
            <v>M54</v>
          </cell>
          <cell r="B5567" t="str">
            <v>Dorsalgia</v>
          </cell>
        </row>
        <row r="5568">
          <cell r="A5568" t="str">
            <v>M54.0</v>
          </cell>
          <cell r="B5568" t="str">
            <v>Paniculitis que afecta regiones del cuello y de la espalda</v>
          </cell>
        </row>
        <row r="5569">
          <cell r="A5569" t="str">
            <v>M54.1</v>
          </cell>
          <cell r="B5569" t="str">
            <v>Radiculopatía</v>
          </cell>
        </row>
        <row r="5570">
          <cell r="A5570" t="str">
            <v>M54.2</v>
          </cell>
          <cell r="B5570" t="str">
            <v>Cervicalgia</v>
          </cell>
        </row>
        <row r="5571">
          <cell r="A5571" t="str">
            <v>M54.3</v>
          </cell>
          <cell r="B5571" t="str">
            <v>Ciática</v>
          </cell>
        </row>
        <row r="5572">
          <cell r="A5572" t="str">
            <v>M54.4</v>
          </cell>
          <cell r="B5572" t="str">
            <v>Lumbago con ciática</v>
          </cell>
        </row>
        <row r="5573">
          <cell r="A5573" t="str">
            <v>M54.5</v>
          </cell>
          <cell r="B5573" t="str">
            <v>Lumbago no especificado</v>
          </cell>
        </row>
        <row r="5574">
          <cell r="A5574" t="str">
            <v>M54.6</v>
          </cell>
          <cell r="B5574" t="str">
            <v>Dolor en la columna dorsal</v>
          </cell>
        </row>
        <row r="5575">
          <cell r="A5575" t="str">
            <v>M54.8</v>
          </cell>
          <cell r="B5575" t="str">
            <v>Otras dorsalgias</v>
          </cell>
        </row>
        <row r="5576">
          <cell r="A5576" t="str">
            <v>M54.9</v>
          </cell>
          <cell r="B5576" t="str">
            <v>Dorsalgia, no especificada</v>
          </cell>
        </row>
        <row r="5577">
          <cell r="A5577" t="str">
            <v>M60</v>
          </cell>
          <cell r="B5577" t="str">
            <v>Miositis</v>
          </cell>
        </row>
        <row r="5578">
          <cell r="A5578" t="str">
            <v>M60.0</v>
          </cell>
          <cell r="B5578" t="str">
            <v>Miositis infecciosa</v>
          </cell>
        </row>
        <row r="5579">
          <cell r="A5579" t="str">
            <v>M60.1</v>
          </cell>
          <cell r="B5579" t="str">
            <v>Miositis intersticial</v>
          </cell>
        </row>
        <row r="5580">
          <cell r="A5580" t="str">
            <v>M60.2</v>
          </cell>
          <cell r="B5580" t="str">
            <v>Granuloma por cuerpo extraño en tejido blando, no clasificado en otra parte</v>
          </cell>
        </row>
        <row r="5581">
          <cell r="A5581" t="str">
            <v>M60.8</v>
          </cell>
          <cell r="B5581" t="str">
            <v>Otras miositis</v>
          </cell>
        </row>
        <row r="5582">
          <cell r="A5582" t="str">
            <v>M60.9</v>
          </cell>
          <cell r="B5582" t="str">
            <v>Miositis, no especificada</v>
          </cell>
        </row>
        <row r="5583">
          <cell r="A5583" t="str">
            <v>M61</v>
          </cell>
          <cell r="B5583" t="str">
            <v>Calcificación y osificación del músculo</v>
          </cell>
        </row>
        <row r="5584">
          <cell r="A5584" t="str">
            <v>M61.0</v>
          </cell>
          <cell r="B5584" t="str">
            <v>Miositis osificante traumática</v>
          </cell>
        </row>
        <row r="5585">
          <cell r="A5585" t="str">
            <v>M61.1</v>
          </cell>
          <cell r="B5585" t="str">
            <v>Miositis osificante progresiva</v>
          </cell>
        </row>
        <row r="5586">
          <cell r="A5586" t="str">
            <v>M61.2</v>
          </cell>
          <cell r="B5586" t="str">
            <v>Calcificación y osificación paralítica del músculo</v>
          </cell>
        </row>
        <row r="5587">
          <cell r="A5587" t="str">
            <v>M61.3</v>
          </cell>
          <cell r="B5587" t="str">
            <v>Calcificación y osificación de los músculos asociadas con quemaduras</v>
          </cell>
        </row>
        <row r="5588">
          <cell r="A5588" t="str">
            <v>M61.4</v>
          </cell>
          <cell r="B5588" t="str">
            <v>Otras calcificaciones del músculo</v>
          </cell>
        </row>
        <row r="5589">
          <cell r="A5589" t="str">
            <v>M61.5</v>
          </cell>
          <cell r="B5589" t="str">
            <v>Otras osificaciones del músculo</v>
          </cell>
        </row>
        <row r="5590">
          <cell r="A5590" t="str">
            <v>M61.9</v>
          </cell>
          <cell r="B5590" t="str">
            <v>Calcificación y osificación del músculo, no especificada</v>
          </cell>
        </row>
        <row r="5591">
          <cell r="A5591" t="str">
            <v>M62</v>
          </cell>
          <cell r="B5591" t="str">
            <v>Otros trastornos de los músculos</v>
          </cell>
        </row>
        <row r="5592">
          <cell r="A5592" t="str">
            <v>M62.0</v>
          </cell>
          <cell r="B5592" t="str">
            <v>Diástasis del músculo</v>
          </cell>
        </row>
        <row r="5593">
          <cell r="A5593" t="str">
            <v>M62.1</v>
          </cell>
          <cell r="B5593" t="str">
            <v>Otros desgarros (no traumáticos) del músculo</v>
          </cell>
        </row>
        <row r="5594">
          <cell r="A5594" t="str">
            <v>M62.2</v>
          </cell>
          <cell r="B5594" t="str">
            <v>Infarto isquémico del músculo</v>
          </cell>
        </row>
        <row r="5595">
          <cell r="A5595" t="str">
            <v>M62.3</v>
          </cell>
          <cell r="B5595" t="str">
            <v>Síndrome de inmovilidad (parapléjico)</v>
          </cell>
        </row>
        <row r="5596">
          <cell r="A5596" t="str">
            <v>M62.4</v>
          </cell>
          <cell r="B5596" t="str">
            <v>Contractura muscular</v>
          </cell>
        </row>
        <row r="5597">
          <cell r="A5597" t="str">
            <v>M62.5</v>
          </cell>
          <cell r="B5597" t="str">
            <v>Atrofia y desgaste musculares, no clasificados en otra parte</v>
          </cell>
        </row>
        <row r="5598">
          <cell r="A5598" t="str">
            <v>M62.6</v>
          </cell>
          <cell r="B5598" t="str">
            <v>Distensión muscular</v>
          </cell>
        </row>
        <row r="5599">
          <cell r="A5599" t="str">
            <v>M62.8</v>
          </cell>
          <cell r="B5599" t="str">
            <v>Otros trastornos especificados de los músculos</v>
          </cell>
        </row>
        <row r="5600">
          <cell r="A5600" t="str">
            <v>M62.9</v>
          </cell>
          <cell r="B5600" t="str">
            <v>Trastorno muscular, no especificado</v>
          </cell>
        </row>
        <row r="5601">
          <cell r="A5601" t="str">
            <v>M63*</v>
          </cell>
          <cell r="B5601" t="str">
            <v>Trastornos de los músculos en enfermedades clasificadas en otra parte</v>
          </cell>
        </row>
        <row r="5602">
          <cell r="A5602" t="str">
            <v>M63.0*</v>
          </cell>
          <cell r="B5602" t="str">
            <v>Miositis en enfermedades bacterianas clasificadas en otra parte</v>
          </cell>
        </row>
        <row r="5603">
          <cell r="A5603" t="str">
            <v>M63.1*</v>
          </cell>
          <cell r="B5603" t="str">
            <v>Miositis en infecciones por protozoarios y parásitos clasificadas en otra parte</v>
          </cell>
        </row>
        <row r="5604">
          <cell r="A5604" t="str">
            <v>M63.2*</v>
          </cell>
          <cell r="B5604" t="str">
            <v>Miositis en otras enfermedades infecciosas clasificadas en otra parte</v>
          </cell>
        </row>
        <row r="5605">
          <cell r="A5605" t="str">
            <v>M63.3*</v>
          </cell>
          <cell r="B5605" t="str">
            <v>Miositis en sarcoidosis (D86.8+)</v>
          </cell>
        </row>
        <row r="5606">
          <cell r="A5606" t="str">
            <v>M63.8*</v>
          </cell>
          <cell r="B5606" t="str">
            <v>Otros trastornos de los músculos en enfermedades clasificadas en otra parte</v>
          </cell>
        </row>
        <row r="5607">
          <cell r="A5607" t="str">
            <v>M65</v>
          </cell>
          <cell r="B5607" t="str">
            <v>Sinovitis y tenosinovitis</v>
          </cell>
        </row>
        <row r="5608">
          <cell r="A5608" t="str">
            <v>M65.0</v>
          </cell>
          <cell r="B5608" t="str">
            <v>Absceso de vaina tendinosa</v>
          </cell>
        </row>
        <row r="5609">
          <cell r="A5609" t="str">
            <v>M65.1</v>
          </cell>
          <cell r="B5609" t="str">
            <v>Otras (teno)sinovitis infecciosas</v>
          </cell>
        </row>
        <row r="5610">
          <cell r="A5610" t="str">
            <v>M65.2</v>
          </cell>
          <cell r="B5610" t="str">
            <v>Tendinitis calcificada</v>
          </cell>
        </row>
        <row r="5611">
          <cell r="A5611" t="str">
            <v>M65.3</v>
          </cell>
          <cell r="B5611" t="str">
            <v>Dedo en gatillo</v>
          </cell>
        </row>
        <row r="5612">
          <cell r="A5612" t="str">
            <v>M65.4</v>
          </cell>
          <cell r="B5612" t="str">
            <v>Tenosinovitis de estiloides radial [de Quervain]</v>
          </cell>
        </row>
        <row r="5613">
          <cell r="A5613" t="str">
            <v>M65.8</v>
          </cell>
          <cell r="B5613" t="str">
            <v>Otras sinovitis y tenosinovitis</v>
          </cell>
        </row>
        <row r="5614">
          <cell r="A5614" t="str">
            <v>M65.9</v>
          </cell>
          <cell r="B5614" t="str">
            <v>Sinovitis y tenosinovitis, no especificada</v>
          </cell>
        </row>
        <row r="5615">
          <cell r="A5615" t="str">
            <v>M66</v>
          </cell>
          <cell r="B5615" t="str">
            <v>Ruptura espontánea de la sinovia y del tendón</v>
          </cell>
        </row>
        <row r="5616">
          <cell r="A5616" t="str">
            <v>M66.0</v>
          </cell>
          <cell r="B5616" t="str">
            <v>Ruptura de quiste sinovial poplíteo</v>
          </cell>
        </row>
        <row r="5617">
          <cell r="A5617" t="str">
            <v>M66.1</v>
          </cell>
          <cell r="B5617" t="str">
            <v>Ruptura de la sinovia</v>
          </cell>
        </row>
        <row r="5618">
          <cell r="A5618" t="str">
            <v>M66.2</v>
          </cell>
          <cell r="B5618" t="str">
            <v>Ruptura espontánea de tendones extensores</v>
          </cell>
        </row>
        <row r="5619">
          <cell r="A5619" t="str">
            <v>M66.3</v>
          </cell>
          <cell r="B5619" t="str">
            <v>Ruptura espontánea de tendones flexores</v>
          </cell>
        </row>
        <row r="5620">
          <cell r="A5620" t="str">
            <v>M66.4</v>
          </cell>
          <cell r="B5620" t="str">
            <v>Ruptura espontánea de otros tendones</v>
          </cell>
        </row>
        <row r="5621">
          <cell r="A5621" t="str">
            <v>M66.5</v>
          </cell>
          <cell r="B5621" t="str">
            <v>Ruptura espontánea de tendón no especificado</v>
          </cell>
        </row>
        <row r="5622">
          <cell r="A5622" t="str">
            <v>M67</v>
          </cell>
          <cell r="B5622" t="str">
            <v>Otros trastornos de la sinovia y del tendón</v>
          </cell>
        </row>
        <row r="5623">
          <cell r="A5623" t="str">
            <v>M67.0</v>
          </cell>
          <cell r="B5623" t="str">
            <v>Acortamiento del tendón de Aquiles (adquirido)</v>
          </cell>
        </row>
        <row r="5624">
          <cell r="A5624" t="str">
            <v>M67.1</v>
          </cell>
          <cell r="B5624" t="str">
            <v>Otras contracturas de tendón (vaina)</v>
          </cell>
        </row>
        <row r="5625">
          <cell r="A5625" t="str">
            <v>M67.2</v>
          </cell>
          <cell r="B5625" t="str">
            <v>Hipertrofia sinovial, no clasificada en otra parte</v>
          </cell>
        </row>
        <row r="5626">
          <cell r="A5626" t="str">
            <v>M67.3</v>
          </cell>
          <cell r="B5626" t="str">
            <v>Sinovitis transitoria</v>
          </cell>
        </row>
        <row r="5627">
          <cell r="A5627" t="str">
            <v>M67.4</v>
          </cell>
          <cell r="B5627" t="str">
            <v>Ganglión</v>
          </cell>
        </row>
        <row r="5628">
          <cell r="A5628" t="str">
            <v>M67.8</v>
          </cell>
          <cell r="B5628" t="str">
            <v>Otros trastornos especificados de la sinovia y del tendón</v>
          </cell>
        </row>
        <row r="5629">
          <cell r="A5629" t="str">
            <v>M67.9</v>
          </cell>
          <cell r="B5629" t="str">
            <v>Trastorno sinovial y tendinoso, no especificado</v>
          </cell>
        </row>
        <row r="5630">
          <cell r="A5630" t="str">
            <v>M68*</v>
          </cell>
          <cell r="B5630" t="str">
            <v>Trastornos de los tendones y de la sinovia en enfermedades clasificadas en  otra parte</v>
          </cell>
        </row>
        <row r="5631">
          <cell r="A5631" t="str">
            <v>M68.0*</v>
          </cell>
          <cell r="B5631" t="str">
            <v>Sinovitis y tenosinovitis en enfermedades bacterianas clasificadas en otra parte</v>
          </cell>
        </row>
        <row r="5632">
          <cell r="A5632" t="str">
            <v>M68.8*</v>
          </cell>
          <cell r="B5632" t="str">
            <v>Otros trastornos sinoviales y tendinosos en enfermedades clasificadas en otra parte</v>
          </cell>
        </row>
        <row r="5633">
          <cell r="A5633" t="str">
            <v>M70</v>
          </cell>
          <cell r="B5633" t="str">
            <v>Trastornos de los tejidos blandos relacionados con el uso, el uso excesivo y la presión</v>
          </cell>
        </row>
        <row r="5634">
          <cell r="A5634" t="str">
            <v>M70.0</v>
          </cell>
          <cell r="B5634" t="str">
            <v>Sinovitis crepitante crónica de la mano y de la muñeca</v>
          </cell>
        </row>
        <row r="5635">
          <cell r="A5635" t="str">
            <v>M70.1</v>
          </cell>
          <cell r="B5635" t="str">
            <v>Bursitis de la mano</v>
          </cell>
        </row>
        <row r="5636">
          <cell r="A5636" t="str">
            <v>M70.2</v>
          </cell>
          <cell r="B5636" t="str">
            <v>Bursitis del olécranon</v>
          </cell>
        </row>
        <row r="5637">
          <cell r="A5637" t="str">
            <v>M70.3</v>
          </cell>
          <cell r="B5637" t="str">
            <v>Otras bursitis del codo</v>
          </cell>
        </row>
        <row r="5638">
          <cell r="A5638" t="str">
            <v>M70.4</v>
          </cell>
          <cell r="B5638" t="str">
            <v>Otras bursitis prerrotulianas</v>
          </cell>
        </row>
        <row r="5639">
          <cell r="A5639" t="str">
            <v>M70.5</v>
          </cell>
          <cell r="B5639" t="str">
            <v>Otras bursitis de la rodilla</v>
          </cell>
        </row>
        <row r="5640">
          <cell r="A5640" t="str">
            <v>M70.6</v>
          </cell>
          <cell r="B5640" t="str">
            <v>Bursitis del trocánter</v>
          </cell>
        </row>
        <row r="5641">
          <cell r="A5641" t="str">
            <v>M70.7</v>
          </cell>
          <cell r="B5641" t="str">
            <v>Otras bursitis de la cadera</v>
          </cell>
        </row>
        <row r="5642">
          <cell r="A5642" t="str">
            <v>M70.8</v>
          </cell>
          <cell r="B5642" t="str">
            <v>Otros trastornos de los tejidos blandos relacionados con el uso, el uso excesivo y la presión</v>
          </cell>
        </row>
        <row r="5643">
          <cell r="A5643" t="str">
            <v>M70.9</v>
          </cell>
          <cell r="B5643" t="str">
            <v>Trastorno no especificado de los tejidos blandos relacionado con el uso, el uso excesivo y la presión</v>
          </cell>
        </row>
        <row r="5644">
          <cell r="A5644" t="str">
            <v>M71</v>
          </cell>
          <cell r="B5644" t="str">
            <v>Otras bursopatías</v>
          </cell>
        </row>
        <row r="5645">
          <cell r="A5645" t="str">
            <v>M71.0</v>
          </cell>
          <cell r="B5645" t="str">
            <v>Absceso de la bolsa sinovial</v>
          </cell>
        </row>
        <row r="5646">
          <cell r="A5646" t="str">
            <v>M71.1</v>
          </cell>
          <cell r="B5646" t="str">
            <v>Otras bursitis infecciosas</v>
          </cell>
        </row>
        <row r="5647">
          <cell r="A5647" t="str">
            <v>M71.2</v>
          </cell>
          <cell r="B5647" t="str">
            <v>Quiste sinovial del hueco poplíteo [de Baker]</v>
          </cell>
        </row>
        <row r="5648">
          <cell r="A5648" t="str">
            <v>M71.3</v>
          </cell>
          <cell r="B5648" t="str">
            <v>Otros quistes de la bolsa serosa</v>
          </cell>
        </row>
        <row r="5649">
          <cell r="A5649" t="str">
            <v>M71.4</v>
          </cell>
          <cell r="B5649" t="str">
            <v>Depósito de calcio en la bolsa serosa</v>
          </cell>
        </row>
        <row r="5650">
          <cell r="A5650" t="str">
            <v>M71.5</v>
          </cell>
          <cell r="B5650" t="str">
            <v>Otras bursitis, no clasificadas en otra parte</v>
          </cell>
        </row>
        <row r="5651">
          <cell r="A5651" t="str">
            <v>M71.8</v>
          </cell>
          <cell r="B5651" t="str">
            <v>Otros trastornos especificados de la bolsa serosa</v>
          </cell>
        </row>
        <row r="5652">
          <cell r="A5652" t="str">
            <v>M71.9</v>
          </cell>
          <cell r="B5652" t="str">
            <v>Bursopatía, no especificada</v>
          </cell>
        </row>
        <row r="5653">
          <cell r="A5653" t="str">
            <v>M72</v>
          </cell>
          <cell r="B5653" t="str">
            <v>Trastornos fibroblásticos</v>
          </cell>
        </row>
        <row r="5654">
          <cell r="A5654" t="str">
            <v>M72.0</v>
          </cell>
          <cell r="B5654" t="str">
            <v>Fibromatosis de la aponeurosis palmar [Dupuytren]</v>
          </cell>
        </row>
        <row r="5655">
          <cell r="A5655" t="str">
            <v>M72.1</v>
          </cell>
          <cell r="B5655" t="str">
            <v>Nódulos interfalángicos</v>
          </cell>
        </row>
        <row r="5656">
          <cell r="A5656" t="str">
            <v>M72.2</v>
          </cell>
          <cell r="B5656" t="str">
            <v>Fibromatosis de la aponeurosis plantar</v>
          </cell>
        </row>
        <row r="5657">
          <cell r="A5657" t="str">
            <v>M72.3</v>
          </cell>
          <cell r="B5657" t="str">
            <v>Fascitis nodular</v>
          </cell>
        </row>
        <row r="5658">
          <cell r="A5658" t="str">
            <v>M72.4</v>
          </cell>
          <cell r="B5658" t="str">
            <v>Fibromatosis seudosarcomatosa</v>
          </cell>
        </row>
        <row r="5659">
          <cell r="A5659" t="str">
            <v>M72.5</v>
          </cell>
          <cell r="B5659" t="str">
            <v>Fascitis, no clasificada en otra parte</v>
          </cell>
        </row>
        <row r="5660">
          <cell r="A5660" t="str">
            <v>M72.8</v>
          </cell>
          <cell r="B5660" t="str">
            <v>Otros trastornos fibroblásticos</v>
          </cell>
        </row>
        <row r="5661">
          <cell r="A5661" t="str">
            <v>M72.9</v>
          </cell>
          <cell r="B5661" t="str">
            <v>Trastorno fibroblástico, no especificado</v>
          </cell>
        </row>
        <row r="5662">
          <cell r="A5662" t="str">
            <v>M73*</v>
          </cell>
          <cell r="B5662" t="str">
            <v>Trastornos de los tejidos blandos en enfermedades clasificadas en otra parte</v>
          </cell>
        </row>
        <row r="5663">
          <cell r="A5663" t="str">
            <v>M73.0*</v>
          </cell>
          <cell r="B5663" t="str">
            <v>Bursitis gonocócica (A54.4+)</v>
          </cell>
        </row>
        <row r="5664">
          <cell r="A5664" t="str">
            <v>M73.1*</v>
          </cell>
          <cell r="B5664" t="str">
            <v>Bursitis sifilítica (A52.7+)</v>
          </cell>
        </row>
        <row r="5665">
          <cell r="A5665" t="str">
            <v>M73.8*</v>
          </cell>
          <cell r="B5665" t="str">
            <v>Otros trastornos de los tejidos blandos en enfermedades clasificadas en otra parte</v>
          </cell>
        </row>
        <row r="5666">
          <cell r="A5666" t="str">
            <v>M75</v>
          </cell>
          <cell r="B5666" t="str">
            <v>Lesiones del hombro</v>
          </cell>
        </row>
        <row r="5667">
          <cell r="A5667" t="str">
            <v>M75.0</v>
          </cell>
          <cell r="B5667" t="str">
            <v>Capsulitis adhesiva del hombro</v>
          </cell>
        </row>
        <row r="5668">
          <cell r="A5668" t="str">
            <v>M75.1</v>
          </cell>
          <cell r="B5668" t="str">
            <v>Síndrome del manguito rotatorio</v>
          </cell>
        </row>
        <row r="5669">
          <cell r="A5669" t="str">
            <v>M75.2</v>
          </cell>
          <cell r="B5669" t="str">
            <v>Tendinitis del bíceps</v>
          </cell>
        </row>
        <row r="5670">
          <cell r="A5670" t="str">
            <v>M75.3</v>
          </cell>
          <cell r="B5670" t="str">
            <v>Tendinitis calcificante del hombro</v>
          </cell>
        </row>
        <row r="5671">
          <cell r="A5671" t="str">
            <v>M75.4</v>
          </cell>
          <cell r="B5671" t="str">
            <v>Síndrome de abducción dolorosa del hombro</v>
          </cell>
        </row>
        <row r="5672">
          <cell r="A5672" t="str">
            <v>M75.5</v>
          </cell>
          <cell r="B5672" t="str">
            <v>Bursitis del hombro</v>
          </cell>
        </row>
        <row r="5673">
          <cell r="A5673" t="str">
            <v>M75.8</v>
          </cell>
          <cell r="B5673" t="str">
            <v>Otras lesiones del hombro</v>
          </cell>
        </row>
        <row r="5674">
          <cell r="A5674" t="str">
            <v>M75.9</v>
          </cell>
          <cell r="B5674" t="str">
            <v>Lesión del hombro, no especificada</v>
          </cell>
        </row>
        <row r="5675">
          <cell r="A5675" t="str">
            <v>M76</v>
          </cell>
          <cell r="B5675" t="str">
            <v>Entesopatías del miembro inferior, excluido el pie</v>
          </cell>
        </row>
        <row r="5676">
          <cell r="A5676" t="str">
            <v>M76.0</v>
          </cell>
          <cell r="B5676" t="str">
            <v>Tendinitis del glúteo</v>
          </cell>
        </row>
        <row r="5677">
          <cell r="A5677" t="str">
            <v>M76.1</v>
          </cell>
          <cell r="B5677" t="str">
            <v>Tendinitis del psoas</v>
          </cell>
        </row>
        <row r="5678">
          <cell r="A5678" t="str">
            <v>M76.2</v>
          </cell>
          <cell r="B5678" t="str">
            <v>Espolón de la cresta iliaca</v>
          </cell>
        </row>
        <row r="5679">
          <cell r="A5679" t="str">
            <v>M76.3</v>
          </cell>
          <cell r="B5679" t="str">
            <v>Síndrome del tendón del tensor de la fascia lata</v>
          </cell>
        </row>
        <row r="5680">
          <cell r="A5680" t="str">
            <v>M76.4</v>
          </cell>
          <cell r="B5680" t="str">
            <v>Bursitis tibial colateral [Pellegrini-Stieda]</v>
          </cell>
        </row>
        <row r="5681">
          <cell r="A5681" t="str">
            <v>M76.5</v>
          </cell>
          <cell r="B5681" t="str">
            <v>Tendinitis rotuliana</v>
          </cell>
        </row>
        <row r="5682">
          <cell r="A5682" t="str">
            <v>M76.6</v>
          </cell>
          <cell r="B5682" t="str">
            <v>Tendinitis aquiliana</v>
          </cell>
        </row>
        <row r="5683">
          <cell r="A5683" t="str">
            <v>M76.7</v>
          </cell>
          <cell r="B5683" t="str">
            <v>Tendinitis peroneal</v>
          </cell>
        </row>
        <row r="5684">
          <cell r="A5684" t="str">
            <v>M76.8</v>
          </cell>
          <cell r="B5684" t="str">
            <v>Otras entesopatías del miembro inferior, excluido el pie</v>
          </cell>
        </row>
        <row r="5685">
          <cell r="A5685" t="str">
            <v>M76.9</v>
          </cell>
          <cell r="B5685" t="str">
            <v>Entesopatía del miembro inferior, no especificada</v>
          </cell>
        </row>
        <row r="5686">
          <cell r="A5686" t="str">
            <v>M77</v>
          </cell>
          <cell r="B5686" t="str">
            <v>Otras entesopatías</v>
          </cell>
        </row>
        <row r="5687">
          <cell r="A5687" t="str">
            <v>M77.0</v>
          </cell>
          <cell r="B5687" t="str">
            <v>Epicondilitis media</v>
          </cell>
        </row>
        <row r="5688">
          <cell r="A5688" t="str">
            <v>M77.1</v>
          </cell>
          <cell r="B5688" t="str">
            <v>Epicondilitis lateral</v>
          </cell>
        </row>
        <row r="5689">
          <cell r="A5689" t="str">
            <v>M77.2</v>
          </cell>
          <cell r="B5689" t="str">
            <v>Periartritis de la muñeca</v>
          </cell>
        </row>
        <row r="5690">
          <cell r="A5690" t="str">
            <v>M77.3</v>
          </cell>
          <cell r="B5690" t="str">
            <v>Espolón calcáneo</v>
          </cell>
        </row>
        <row r="5691">
          <cell r="A5691" t="str">
            <v>M77.4</v>
          </cell>
          <cell r="B5691" t="str">
            <v>Metatarsalgia</v>
          </cell>
        </row>
        <row r="5692">
          <cell r="A5692" t="str">
            <v>M77.5</v>
          </cell>
          <cell r="B5692" t="str">
            <v>Otras entesopatías del pie</v>
          </cell>
        </row>
        <row r="5693">
          <cell r="A5693" t="str">
            <v>M77.8</v>
          </cell>
          <cell r="B5693" t="str">
            <v>Otras entesopatías, no clasificadas en otra parte</v>
          </cell>
        </row>
        <row r="5694">
          <cell r="A5694" t="str">
            <v>M77.9</v>
          </cell>
          <cell r="B5694" t="str">
            <v>Entesopatía, no especificada</v>
          </cell>
        </row>
        <row r="5695">
          <cell r="A5695" t="str">
            <v>M79</v>
          </cell>
          <cell r="B5695" t="str">
            <v>Otros trastornos de los tejidos blandos, no clasificados en otra parte</v>
          </cell>
        </row>
        <row r="5696">
          <cell r="A5696" t="str">
            <v>M79.0</v>
          </cell>
          <cell r="B5696" t="str">
            <v>Reumatismo, no especificado</v>
          </cell>
        </row>
        <row r="5697">
          <cell r="A5697" t="str">
            <v>M79.1</v>
          </cell>
          <cell r="B5697" t="str">
            <v>Mialgia</v>
          </cell>
        </row>
        <row r="5698">
          <cell r="A5698" t="str">
            <v>M79.2</v>
          </cell>
          <cell r="B5698" t="str">
            <v>Neuralgia y neuritis, no especificadas</v>
          </cell>
        </row>
        <row r="5699">
          <cell r="A5699" t="str">
            <v>M79.3</v>
          </cell>
          <cell r="B5699" t="str">
            <v>Paniculitis, no especificada</v>
          </cell>
        </row>
        <row r="5700">
          <cell r="A5700" t="str">
            <v>M79.4</v>
          </cell>
          <cell r="B5700" t="str">
            <v>Hipertrofia de paquete adiposo (infrarrotuliano)</v>
          </cell>
        </row>
        <row r="5701">
          <cell r="A5701" t="str">
            <v>M79.5</v>
          </cell>
          <cell r="B5701" t="str">
            <v>Cuerpo extraño residual en tejido blando</v>
          </cell>
        </row>
        <row r="5702">
          <cell r="A5702" t="str">
            <v>M79.6</v>
          </cell>
          <cell r="B5702" t="str">
            <v>Dolor en miembro</v>
          </cell>
        </row>
        <row r="5703">
          <cell r="A5703" t="str">
            <v>M79.8</v>
          </cell>
          <cell r="B5703" t="str">
            <v>Otros trastornos especificados de los tejidos blandos</v>
          </cell>
        </row>
        <row r="5704">
          <cell r="A5704" t="str">
            <v>M79.9</v>
          </cell>
          <cell r="B5704" t="str">
            <v>Trastorno de los tejidos blandos, no especificado</v>
          </cell>
        </row>
        <row r="5705">
          <cell r="A5705" t="str">
            <v>M80</v>
          </cell>
          <cell r="B5705" t="str">
            <v>Osteoporosis con fractura patológica</v>
          </cell>
        </row>
        <row r="5706">
          <cell r="A5706" t="str">
            <v>M80.0</v>
          </cell>
          <cell r="B5706" t="str">
            <v>Osteoporosis postmenopáusica, con fractura patológica</v>
          </cell>
        </row>
        <row r="5707">
          <cell r="A5707" t="str">
            <v>M80.1</v>
          </cell>
          <cell r="B5707" t="str">
            <v>Osteoporosis postooforectomía, con fractura patológica</v>
          </cell>
        </row>
        <row r="5708">
          <cell r="A5708" t="str">
            <v>M80.2</v>
          </cell>
          <cell r="B5708" t="str">
            <v>Osteoporosis por desuso, con fractura patológica</v>
          </cell>
        </row>
        <row r="5709">
          <cell r="A5709" t="str">
            <v>M80.3</v>
          </cell>
          <cell r="B5709" t="str">
            <v>Osteoporosis por malabsorción postquirúrgica, con fractura patológica</v>
          </cell>
        </row>
        <row r="5710">
          <cell r="A5710" t="str">
            <v>M80.4</v>
          </cell>
          <cell r="B5710" t="str">
            <v>Osteoporosis inducida por drogas, con fractura patológica</v>
          </cell>
        </row>
        <row r="5711">
          <cell r="A5711" t="str">
            <v>M80.5</v>
          </cell>
          <cell r="B5711" t="str">
            <v>Osteoporosis idiopática, con fractura patológica</v>
          </cell>
        </row>
        <row r="5712">
          <cell r="A5712" t="str">
            <v>M80.8</v>
          </cell>
          <cell r="B5712" t="str">
            <v>Otras osteoporosis, con fractura patológica</v>
          </cell>
        </row>
        <row r="5713">
          <cell r="A5713" t="str">
            <v>M80.9</v>
          </cell>
          <cell r="B5713" t="str">
            <v>Osteoporosis no especificada, con fractura patológica</v>
          </cell>
        </row>
        <row r="5714">
          <cell r="A5714" t="str">
            <v>M81</v>
          </cell>
          <cell r="B5714" t="str">
            <v>Osteoporosis sin fractura patológica</v>
          </cell>
        </row>
        <row r="5715">
          <cell r="A5715" t="str">
            <v>M81.0</v>
          </cell>
          <cell r="B5715" t="str">
            <v>Osteoporosis postmenopáusica, sin fractura patológica</v>
          </cell>
        </row>
        <row r="5716">
          <cell r="A5716" t="str">
            <v>M81.1</v>
          </cell>
          <cell r="B5716" t="str">
            <v>Osteoporosis postooforectomía, sin fractura patológica</v>
          </cell>
        </row>
        <row r="5717">
          <cell r="A5717" t="str">
            <v>M81.2</v>
          </cell>
          <cell r="B5717" t="str">
            <v>Osteoporosis por desuso, sin fractura patológica</v>
          </cell>
        </row>
        <row r="5718">
          <cell r="A5718" t="str">
            <v>M81.3</v>
          </cell>
          <cell r="B5718" t="str">
            <v>Osteoporosis por malabsorción postquirúrgica, sin fractura patológica</v>
          </cell>
        </row>
        <row r="5719">
          <cell r="A5719" t="str">
            <v>M81.4</v>
          </cell>
          <cell r="B5719" t="str">
            <v>Osteoporosis inducida por drogas, sin fractura patológica</v>
          </cell>
        </row>
        <row r="5720">
          <cell r="A5720" t="str">
            <v>M81.5</v>
          </cell>
          <cell r="B5720" t="str">
            <v>Osteoporosis idiopática, sin fractura patológica</v>
          </cell>
        </row>
        <row r="5721">
          <cell r="A5721" t="str">
            <v>M81.6</v>
          </cell>
          <cell r="B5721" t="str">
            <v>Osteoporosis localizada [Lequesne], sin fractura patológica</v>
          </cell>
        </row>
        <row r="5722">
          <cell r="A5722" t="str">
            <v>M81.8</v>
          </cell>
          <cell r="B5722" t="str">
            <v>Otras osteoporosis, sin fractura patológica</v>
          </cell>
        </row>
        <row r="5723">
          <cell r="A5723" t="str">
            <v>M81.9</v>
          </cell>
          <cell r="B5723" t="str">
            <v>Osteoporosis no especificada, sin fractura patológica</v>
          </cell>
        </row>
        <row r="5724">
          <cell r="A5724" t="str">
            <v>M82*</v>
          </cell>
          <cell r="B5724" t="str">
            <v>Osteoporosis en enfermedades clasificadas en otra parte</v>
          </cell>
        </row>
        <row r="5725">
          <cell r="A5725" t="str">
            <v>M82.0*</v>
          </cell>
          <cell r="B5725" t="str">
            <v>Osteoporosis en mielomatosis múltiple (C90.0+)</v>
          </cell>
        </row>
        <row r="5726">
          <cell r="A5726" t="str">
            <v>M82.1*</v>
          </cell>
          <cell r="B5726" t="str">
            <v>Osteoporosis en trastornos endocrinos (E00-E34+)</v>
          </cell>
        </row>
        <row r="5727">
          <cell r="A5727" t="str">
            <v>M82.8*</v>
          </cell>
          <cell r="B5727" t="str">
            <v>Osteoporosis en otras enfermedades clasificadas en otra parte</v>
          </cell>
        </row>
        <row r="5728">
          <cell r="A5728" t="str">
            <v>M83</v>
          </cell>
          <cell r="B5728" t="str">
            <v>Osteomalacia del adulto</v>
          </cell>
        </row>
        <row r="5729">
          <cell r="A5729" t="str">
            <v>M83.0</v>
          </cell>
          <cell r="B5729" t="str">
            <v>Osteomalacia puerperal</v>
          </cell>
        </row>
        <row r="5730">
          <cell r="A5730" t="str">
            <v>M83.1</v>
          </cell>
          <cell r="B5730" t="str">
            <v>Osteomalacia senil</v>
          </cell>
        </row>
        <row r="5731">
          <cell r="A5731" t="str">
            <v>M83.2</v>
          </cell>
          <cell r="B5731" t="str">
            <v>Osteomalacia del adulto debida a malabsorción</v>
          </cell>
        </row>
        <row r="5732">
          <cell r="A5732" t="str">
            <v>M83.3</v>
          </cell>
          <cell r="B5732" t="str">
            <v>Osteomalacia del adulto debida a desnutrición</v>
          </cell>
        </row>
        <row r="5733">
          <cell r="A5733" t="str">
            <v>M83.4</v>
          </cell>
          <cell r="B5733" t="str">
            <v>Enfermedad de los huesos por aluminio</v>
          </cell>
        </row>
        <row r="5734">
          <cell r="A5734" t="str">
            <v>M83.5</v>
          </cell>
          <cell r="B5734" t="str">
            <v>Otras osteomalacias del adulto inducidas por drogas</v>
          </cell>
        </row>
        <row r="5735">
          <cell r="A5735" t="str">
            <v>M83.8</v>
          </cell>
          <cell r="B5735" t="str">
            <v>Otras osteomalacias del adulto</v>
          </cell>
        </row>
        <row r="5736">
          <cell r="A5736" t="str">
            <v>M83.9</v>
          </cell>
          <cell r="B5736" t="str">
            <v>Osteomalacia del adulto, no especificada</v>
          </cell>
        </row>
        <row r="5737">
          <cell r="A5737" t="str">
            <v>M84</v>
          </cell>
          <cell r="B5737" t="str">
            <v>Trastornos de la continuidad del hueso</v>
          </cell>
        </row>
        <row r="5738">
          <cell r="A5738" t="str">
            <v>M84.0</v>
          </cell>
          <cell r="B5738" t="str">
            <v>Consolidación defectuosa de fractura</v>
          </cell>
        </row>
        <row r="5739">
          <cell r="A5739" t="str">
            <v>M84.1</v>
          </cell>
          <cell r="B5739" t="str">
            <v>Falta de consolidación de fractura [seudoartrosis]</v>
          </cell>
        </row>
        <row r="5740">
          <cell r="A5740" t="str">
            <v>M84.2</v>
          </cell>
          <cell r="B5740" t="str">
            <v>Consolidación retardada de fractura</v>
          </cell>
        </row>
        <row r="5741">
          <cell r="A5741" t="str">
            <v>M84.3</v>
          </cell>
          <cell r="B5741" t="str">
            <v>Fractura por tensión, no clasificada en otra parte</v>
          </cell>
        </row>
        <row r="5742">
          <cell r="A5742" t="str">
            <v>M84.4</v>
          </cell>
          <cell r="B5742" t="str">
            <v>Fractura patológica, no clasificada en otra parte</v>
          </cell>
        </row>
        <row r="5743">
          <cell r="A5743" t="str">
            <v>M84.8</v>
          </cell>
          <cell r="B5743" t="str">
            <v>Otros trastornos de la continuidad del hueso</v>
          </cell>
        </row>
        <row r="5744">
          <cell r="A5744" t="str">
            <v>M84.9</v>
          </cell>
          <cell r="B5744" t="str">
            <v>Trastorno de la continuidad del hueso, no especificado</v>
          </cell>
        </row>
        <row r="5745">
          <cell r="A5745" t="str">
            <v>M85</v>
          </cell>
          <cell r="B5745" t="str">
            <v>Otros trastornos de la densidad y de la estructura óseas</v>
          </cell>
        </row>
        <row r="5746">
          <cell r="A5746" t="str">
            <v>M85.0</v>
          </cell>
          <cell r="B5746" t="str">
            <v>Displasia fibrosa (monostótica)</v>
          </cell>
        </row>
        <row r="5747">
          <cell r="A5747" t="str">
            <v>M85.1</v>
          </cell>
          <cell r="B5747" t="str">
            <v>Fluorosis del esqueleto</v>
          </cell>
        </row>
        <row r="5748">
          <cell r="A5748" t="str">
            <v>M85.2</v>
          </cell>
          <cell r="B5748" t="str">
            <v>Hiperostosis del cráneo</v>
          </cell>
        </row>
        <row r="5749">
          <cell r="A5749" t="str">
            <v>M85.3</v>
          </cell>
          <cell r="B5749" t="str">
            <v>Osteítis condensante</v>
          </cell>
        </row>
        <row r="5750">
          <cell r="A5750" t="str">
            <v>M85.4</v>
          </cell>
          <cell r="B5750" t="str">
            <v>Quiste óseo solitario</v>
          </cell>
        </row>
        <row r="5751">
          <cell r="A5751" t="str">
            <v>M85.5</v>
          </cell>
          <cell r="B5751" t="str">
            <v>Quiste óseo aneurismático</v>
          </cell>
        </row>
        <row r="5752">
          <cell r="A5752" t="str">
            <v>M85.6</v>
          </cell>
          <cell r="B5752" t="str">
            <v>Otros quistes óseos</v>
          </cell>
        </row>
        <row r="5753">
          <cell r="A5753" t="str">
            <v>M85.8</v>
          </cell>
          <cell r="B5753" t="str">
            <v>Otros trastornos especificados de la densidad y de la estructura óseas</v>
          </cell>
        </row>
        <row r="5754">
          <cell r="A5754" t="str">
            <v>M85.9</v>
          </cell>
          <cell r="B5754" t="str">
            <v>Trastorno de la densidad y de la estructura óseas, no especificado</v>
          </cell>
        </row>
        <row r="5755">
          <cell r="A5755" t="str">
            <v>M86</v>
          </cell>
          <cell r="B5755" t="str">
            <v>Osteomielitis</v>
          </cell>
        </row>
        <row r="5756">
          <cell r="A5756" t="str">
            <v>M86.0</v>
          </cell>
          <cell r="B5756" t="str">
            <v>Osteomielitis hematógena aguda</v>
          </cell>
        </row>
        <row r="5757">
          <cell r="A5757" t="str">
            <v>M86.1</v>
          </cell>
          <cell r="B5757" t="str">
            <v>Otras osteomielitis agudas</v>
          </cell>
        </row>
        <row r="5758">
          <cell r="A5758" t="str">
            <v>M86.2</v>
          </cell>
          <cell r="B5758" t="str">
            <v>Osteomielitis subaguda</v>
          </cell>
        </row>
        <row r="5759">
          <cell r="A5759" t="str">
            <v>M86.3</v>
          </cell>
          <cell r="B5759" t="str">
            <v>Osteomielitis multifocal crónica</v>
          </cell>
        </row>
        <row r="5760">
          <cell r="A5760" t="str">
            <v>M86.4</v>
          </cell>
          <cell r="B5760" t="str">
            <v>Osteomielitis crónica con drenaje del seno</v>
          </cell>
        </row>
        <row r="5761">
          <cell r="A5761" t="str">
            <v>M86.5</v>
          </cell>
          <cell r="B5761" t="str">
            <v>Otras osteomielitis hematógenas crónicas</v>
          </cell>
        </row>
        <row r="5762">
          <cell r="A5762" t="str">
            <v>M86.6</v>
          </cell>
          <cell r="B5762" t="str">
            <v>Otras osteomielitis crónicas</v>
          </cell>
        </row>
        <row r="5763">
          <cell r="A5763" t="str">
            <v>M86.8</v>
          </cell>
          <cell r="B5763" t="str">
            <v>Otras osteomielitis</v>
          </cell>
        </row>
        <row r="5764">
          <cell r="A5764" t="str">
            <v>M86.9</v>
          </cell>
          <cell r="B5764" t="str">
            <v>Osteomielitis, no especificada</v>
          </cell>
        </row>
        <row r="5765">
          <cell r="A5765" t="str">
            <v>M87</v>
          </cell>
          <cell r="B5765" t="str">
            <v>Osteonecrosis</v>
          </cell>
        </row>
        <row r="5766">
          <cell r="A5766" t="str">
            <v>M87.0</v>
          </cell>
          <cell r="B5766" t="str">
            <v>Necrosis aséptica idiopática ósea</v>
          </cell>
        </row>
        <row r="5767">
          <cell r="A5767" t="str">
            <v>M87.1</v>
          </cell>
          <cell r="B5767" t="str">
            <v>Osteonecrosis debida a drogas</v>
          </cell>
        </row>
        <row r="5768">
          <cell r="A5768" t="str">
            <v>M87.2</v>
          </cell>
          <cell r="B5768" t="str">
            <v>Osteonecrosis debida a traumatismo previo</v>
          </cell>
        </row>
        <row r="5769">
          <cell r="A5769" t="str">
            <v>M87.3</v>
          </cell>
          <cell r="B5769" t="str">
            <v>Otras osteonecrosis secundarias</v>
          </cell>
        </row>
        <row r="5770">
          <cell r="A5770" t="str">
            <v>M87.8</v>
          </cell>
          <cell r="B5770" t="str">
            <v>Otras osteonecrosis</v>
          </cell>
        </row>
        <row r="5771">
          <cell r="A5771" t="str">
            <v>M87.9</v>
          </cell>
          <cell r="B5771" t="str">
            <v>Osteonecrosis, no especificada</v>
          </cell>
        </row>
        <row r="5772">
          <cell r="A5772" t="str">
            <v>M88</v>
          </cell>
          <cell r="B5772" t="str">
            <v>Enfermedad de Paget de los huesos [osteítis deformante]</v>
          </cell>
        </row>
        <row r="5773">
          <cell r="A5773" t="str">
            <v>M88.0</v>
          </cell>
          <cell r="B5773" t="str">
            <v>Enfermedad de Paget del cráneo</v>
          </cell>
        </row>
        <row r="5774">
          <cell r="A5774" t="str">
            <v>M88.8</v>
          </cell>
          <cell r="B5774" t="str">
            <v>Enfermedad de Paget de otros huesos</v>
          </cell>
        </row>
        <row r="5775">
          <cell r="A5775" t="str">
            <v>M88.9</v>
          </cell>
          <cell r="B5775" t="str">
            <v>Enfermedad ósea de Paget, huesos no especificados</v>
          </cell>
        </row>
        <row r="5776">
          <cell r="A5776" t="str">
            <v>M89</v>
          </cell>
          <cell r="B5776" t="str">
            <v>Otros trastornos del hueso</v>
          </cell>
        </row>
        <row r="5777">
          <cell r="A5777" t="str">
            <v>M89.0</v>
          </cell>
          <cell r="B5777" t="str">
            <v>Algoneurodistrofia</v>
          </cell>
        </row>
        <row r="5778">
          <cell r="A5778" t="str">
            <v>M89.1</v>
          </cell>
          <cell r="B5778" t="str">
            <v>Detención del crecimiento epifisario</v>
          </cell>
        </row>
        <row r="5779">
          <cell r="A5779" t="str">
            <v>M89.2</v>
          </cell>
          <cell r="B5779" t="str">
            <v>Otros trastornos del desarrollo y crecimiento óseo</v>
          </cell>
        </row>
        <row r="5780">
          <cell r="A5780" t="str">
            <v>M89.3</v>
          </cell>
          <cell r="B5780" t="str">
            <v>Hipertrofia del hueso</v>
          </cell>
        </row>
        <row r="5781">
          <cell r="A5781" t="str">
            <v>M89.4</v>
          </cell>
          <cell r="B5781" t="str">
            <v>Otras osteoartropatías hipertróficas</v>
          </cell>
        </row>
        <row r="5782">
          <cell r="A5782" t="str">
            <v>M89.5</v>
          </cell>
          <cell r="B5782" t="str">
            <v>Osteólisis</v>
          </cell>
        </row>
        <row r="5783">
          <cell r="A5783" t="str">
            <v>M89.6</v>
          </cell>
          <cell r="B5783" t="str">
            <v>Osteopatía a consecuencia de poliomielitis</v>
          </cell>
        </row>
        <row r="5784">
          <cell r="A5784" t="str">
            <v>M89.8</v>
          </cell>
          <cell r="B5784" t="str">
            <v>Otros trastornos especificados del hueso</v>
          </cell>
        </row>
        <row r="5785">
          <cell r="A5785" t="str">
            <v>M89.9</v>
          </cell>
          <cell r="B5785" t="str">
            <v>Trastorno del hueso, no especificado</v>
          </cell>
        </row>
        <row r="5786">
          <cell r="A5786" t="str">
            <v>M90*</v>
          </cell>
          <cell r="B5786" t="str">
            <v>Osteopatías en enfermedades clasificadas en otra parte</v>
          </cell>
        </row>
        <row r="5787">
          <cell r="A5787" t="str">
            <v>M90.0*</v>
          </cell>
          <cell r="B5787" t="str">
            <v>Tuberculosis ósea (A18.0+)</v>
          </cell>
        </row>
        <row r="5788">
          <cell r="A5788" t="str">
            <v>M90.1*</v>
          </cell>
          <cell r="B5788" t="str">
            <v>Periostitis en otras enfermedades infecciosas clasificadas en otra parte</v>
          </cell>
        </row>
        <row r="5789">
          <cell r="A5789" t="str">
            <v>M90.2*</v>
          </cell>
          <cell r="B5789" t="str">
            <v>Osteopatía en otras enfermedades infecciosas clasificadas en otra parte</v>
          </cell>
        </row>
        <row r="5790">
          <cell r="A5790" t="str">
            <v>M90.3*</v>
          </cell>
          <cell r="B5790" t="str">
            <v>Osteonecrosis en la enfermedad causada por descompresión (T70.3+)</v>
          </cell>
        </row>
        <row r="5791">
          <cell r="A5791" t="str">
            <v>M90.4*</v>
          </cell>
          <cell r="B5791" t="str">
            <v>Osteonecrosis debida a hemoglobinopatía (D50-D64+)</v>
          </cell>
        </row>
        <row r="5792">
          <cell r="A5792" t="str">
            <v>M90.5*</v>
          </cell>
          <cell r="B5792" t="str">
            <v>Osteonecrosis en otras enfermedades clasificadas en otra parte</v>
          </cell>
        </row>
        <row r="5793">
          <cell r="A5793" t="str">
            <v>M90.6*</v>
          </cell>
          <cell r="B5793" t="str">
            <v>Osteítis deformante en enfermedad neoplásica (C00-D48+)</v>
          </cell>
        </row>
        <row r="5794">
          <cell r="A5794" t="str">
            <v>M90.7*</v>
          </cell>
          <cell r="B5794" t="str">
            <v>Fractura ósea en enfermedad neoplásica (C00-D48+)</v>
          </cell>
        </row>
        <row r="5795">
          <cell r="A5795" t="str">
            <v>M90.8*</v>
          </cell>
          <cell r="B5795" t="str">
            <v>Osteopatía en otras enfermedades clasificadas en otra parte</v>
          </cell>
        </row>
        <row r="5796">
          <cell r="A5796" t="str">
            <v>M91</v>
          </cell>
          <cell r="B5796" t="str">
            <v>Osteocondrosis juvenil de la cadera y de la pelvis</v>
          </cell>
        </row>
        <row r="5797">
          <cell r="A5797" t="str">
            <v>M91.0</v>
          </cell>
          <cell r="B5797" t="str">
            <v>Osteocondrosis juvenil de la pelvis</v>
          </cell>
        </row>
        <row r="5798">
          <cell r="A5798" t="str">
            <v>M91.1</v>
          </cell>
          <cell r="B5798" t="str">
            <v>Osteocondrosis juvenil de la cabeza del fémur [Legg-Calvé-Perthes]</v>
          </cell>
        </row>
        <row r="5799">
          <cell r="A5799" t="str">
            <v>M91.2</v>
          </cell>
          <cell r="B5799" t="str">
            <v>Coxa plana</v>
          </cell>
        </row>
        <row r="5800">
          <cell r="A5800" t="str">
            <v>M91.3</v>
          </cell>
          <cell r="B5800" t="str">
            <v>Pseudocoxalgia</v>
          </cell>
        </row>
        <row r="5801">
          <cell r="A5801" t="str">
            <v>M91.8</v>
          </cell>
          <cell r="B5801" t="str">
            <v>Otras osteocondrosis juveniles de la cadera y de la pelvis</v>
          </cell>
        </row>
        <row r="5802">
          <cell r="A5802" t="str">
            <v>M91.9</v>
          </cell>
          <cell r="B5802" t="str">
            <v>Osteocondrosis juvenil de la cadera y de la pelvis, sin otra especificación</v>
          </cell>
        </row>
        <row r="5803">
          <cell r="A5803" t="str">
            <v>M92</v>
          </cell>
          <cell r="B5803" t="str">
            <v>Otras osteocondrosis juveniles</v>
          </cell>
        </row>
        <row r="5804">
          <cell r="A5804" t="str">
            <v>M92.0</v>
          </cell>
          <cell r="B5804" t="str">
            <v>Osteocondrosis juvenil del húmero</v>
          </cell>
        </row>
        <row r="5805">
          <cell r="A5805" t="str">
            <v>M92.1</v>
          </cell>
          <cell r="B5805" t="str">
            <v>Osteocondrosis juvenil del cúbito y del radio</v>
          </cell>
        </row>
        <row r="5806">
          <cell r="A5806" t="str">
            <v>M92.2</v>
          </cell>
          <cell r="B5806" t="str">
            <v>Osteocondrosis juvenil de la mano</v>
          </cell>
        </row>
        <row r="5807">
          <cell r="A5807" t="str">
            <v>M92.3</v>
          </cell>
          <cell r="B5807" t="str">
            <v>Otras osteocondrosis juveniles del miembro superior</v>
          </cell>
        </row>
        <row r="5808">
          <cell r="A5808" t="str">
            <v>M92.4</v>
          </cell>
          <cell r="B5808" t="str">
            <v>Osteocondrosis juvenil de la rótula</v>
          </cell>
        </row>
        <row r="5809">
          <cell r="A5809" t="str">
            <v>M92.5</v>
          </cell>
          <cell r="B5809" t="str">
            <v>Osteocondrosis juvenil de la tibia y del peroné</v>
          </cell>
        </row>
        <row r="5810">
          <cell r="A5810" t="str">
            <v>M92.6</v>
          </cell>
          <cell r="B5810" t="str">
            <v>Osteocondrosis juvenil del tarso</v>
          </cell>
        </row>
        <row r="5811">
          <cell r="A5811" t="str">
            <v>M92.7</v>
          </cell>
          <cell r="B5811" t="str">
            <v>Osteocondrosis juvenil del metatarso</v>
          </cell>
        </row>
        <row r="5812">
          <cell r="A5812" t="str">
            <v>M92.8</v>
          </cell>
          <cell r="B5812" t="str">
            <v>Otras osteocondrosis juveniles especificadas</v>
          </cell>
        </row>
        <row r="5813">
          <cell r="A5813" t="str">
            <v>M92.9</v>
          </cell>
          <cell r="B5813" t="str">
            <v>Osteocondrosis juvenil, no especificada</v>
          </cell>
        </row>
        <row r="5814">
          <cell r="A5814" t="str">
            <v>M93</v>
          </cell>
          <cell r="B5814" t="str">
            <v>Otras osteocondropatías</v>
          </cell>
        </row>
        <row r="5815">
          <cell r="A5815" t="str">
            <v>M93.0</v>
          </cell>
          <cell r="B5815" t="str">
            <v>Deslizamiento de la epífisis femoral superior (no traumático)</v>
          </cell>
        </row>
        <row r="5816">
          <cell r="A5816" t="str">
            <v>M93.1</v>
          </cell>
          <cell r="B5816" t="str">
            <v>Enfermedad de Kienb”ck del adulto</v>
          </cell>
        </row>
        <row r="5817">
          <cell r="A5817" t="str">
            <v>M93.2</v>
          </cell>
          <cell r="B5817" t="str">
            <v>Osteocondritis disecante</v>
          </cell>
        </row>
        <row r="5818">
          <cell r="A5818" t="str">
            <v>M93.8</v>
          </cell>
          <cell r="B5818" t="str">
            <v>Otras osteocondropatías especificadas</v>
          </cell>
        </row>
        <row r="5819">
          <cell r="A5819" t="str">
            <v>M93.9</v>
          </cell>
          <cell r="B5819" t="str">
            <v>Osteocondropatía, no especificada</v>
          </cell>
        </row>
        <row r="5820">
          <cell r="A5820" t="str">
            <v>M94</v>
          </cell>
          <cell r="B5820" t="str">
            <v>Otros trastornos del cartílago</v>
          </cell>
        </row>
        <row r="5821">
          <cell r="A5821" t="str">
            <v>M94.0</v>
          </cell>
          <cell r="B5821" t="str">
            <v>Síndrome de la articulación condrocostal [Tietze]</v>
          </cell>
        </row>
        <row r="5822">
          <cell r="A5822" t="str">
            <v>M94.1</v>
          </cell>
          <cell r="B5822" t="str">
            <v>Policondritis recidivante</v>
          </cell>
        </row>
        <row r="5823">
          <cell r="A5823" t="str">
            <v>M94.2</v>
          </cell>
          <cell r="B5823" t="str">
            <v>Condromalacia</v>
          </cell>
        </row>
        <row r="5824">
          <cell r="A5824" t="str">
            <v>M94.3</v>
          </cell>
          <cell r="B5824" t="str">
            <v>Condrólisis</v>
          </cell>
        </row>
        <row r="5825">
          <cell r="A5825" t="str">
            <v>M94.8</v>
          </cell>
          <cell r="B5825" t="str">
            <v>Otros trastornos especificados del cartílago</v>
          </cell>
        </row>
        <row r="5826">
          <cell r="A5826" t="str">
            <v>M94.9</v>
          </cell>
          <cell r="B5826" t="str">
            <v>Trastorno del cartílago, no especificado</v>
          </cell>
        </row>
        <row r="5827">
          <cell r="A5827" t="str">
            <v>M95</v>
          </cell>
          <cell r="B5827" t="str">
            <v>Otras deformidades adquiridas del sistema osteomuscular y del tejido conjuntivo</v>
          </cell>
        </row>
        <row r="5828">
          <cell r="A5828" t="str">
            <v>M95.0</v>
          </cell>
          <cell r="B5828" t="str">
            <v>Deformidad adquirida de la nariz</v>
          </cell>
        </row>
        <row r="5829">
          <cell r="A5829" t="str">
            <v>M95.1</v>
          </cell>
          <cell r="B5829" t="str">
            <v>Oreja en coliflor</v>
          </cell>
        </row>
        <row r="5830">
          <cell r="A5830" t="str">
            <v>M95.2</v>
          </cell>
          <cell r="B5830" t="str">
            <v>Otras deformidades adquiridas de la cabeza</v>
          </cell>
        </row>
        <row r="5831">
          <cell r="A5831" t="str">
            <v>M95.3</v>
          </cell>
          <cell r="B5831" t="str">
            <v>Deformidad adquirida del cuello</v>
          </cell>
        </row>
        <row r="5832">
          <cell r="A5832" t="str">
            <v>M95.4</v>
          </cell>
          <cell r="B5832" t="str">
            <v>Deformidad adquirida de costillas y tórax</v>
          </cell>
        </row>
        <row r="5833">
          <cell r="A5833" t="str">
            <v>M95.5</v>
          </cell>
          <cell r="B5833" t="str">
            <v>Deformidad adquirida de la pelvis</v>
          </cell>
        </row>
        <row r="5834">
          <cell r="A5834" t="str">
            <v>M95.8</v>
          </cell>
          <cell r="B5834" t="str">
            <v>Otras deformidades adquiridas especificadas del sistema osteomuscular</v>
          </cell>
        </row>
        <row r="5835">
          <cell r="A5835" t="str">
            <v>M95.9</v>
          </cell>
          <cell r="B5835" t="str">
            <v>Deformidad adquirida del sistema osteomuscular, no especificada</v>
          </cell>
        </row>
        <row r="5836">
          <cell r="A5836" t="str">
            <v>M96</v>
          </cell>
          <cell r="B5836" t="str">
            <v>Trastornos osteomusculares consecutivos a procedimientos, no clasificados  en otra parte</v>
          </cell>
        </row>
        <row r="5837">
          <cell r="A5837" t="str">
            <v>M96.0</v>
          </cell>
          <cell r="B5837" t="str">
            <v>Seudoartrosis consecutiva a fusión o artrodesis</v>
          </cell>
        </row>
        <row r="5838">
          <cell r="A5838" t="str">
            <v>M96.1</v>
          </cell>
          <cell r="B5838" t="str">
            <v>Síndrome postlaminectomía, no clasificado en otra parte</v>
          </cell>
        </row>
        <row r="5839">
          <cell r="A5839" t="str">
            <v>M96.2</v>
          </cell>
          <cell r="B5839" t="str">
            <v>Cifosis postradiación</v>
          </cell>
        </row>
        <row r="5840">
          <cell r="A5840" t="str">
            <v>M96.3</v>
          </cell>
          <cell r="B5840" t="str">
            <v>Cifosis postlaminectomía</v>
          </cell>
        </row>
        <row r="5841">
          <cell r="A5841" t="str">
            <v>M96.4</v>
          </cell>
          <cell r="B5841" t="str">
            <v>Lordosis postquirúrgica</v>
          </cell>
        </row>
        <row r="5842">
          <cell r="A5842" t="str">
            <v>M96.5</v>
          </cell>
          <cell r="B5842" t="str">
            <v>Escoliosis postrradiación</v>
          </cell>
        </row>
        <row r="5843">
          <cell r="A5843" t="str">
            <v>M96.6</v>
          </cell>
          <cell r="B5843" t="str">
            <v>Fractura de hueso posterior a inserción o implante ortopédico, prótesis articular o placa ósea</v>
          </cell>
        </row>
        <row r="5844">
          <cell r="A5844" t="str">
            <v>M96.8</v>
          </cell>
          <cell r="B5844" t="str">
            <v>Otros trastornos osteomusculares consecutivos a procedimientos</v>
          </cell>
        </row>
        <row r="5845">
          <cell r="A5845" t="str">
            <v>M96.9</v>
          </cell>
          <cell r="B5845" t="str">
            <v>Trastornos osteomusculares no especificados consecutivos a procedimientos</v>
          </cell>
        </row>
        <row r="5846">
          <cell r="A5846" t="str">
            <v>M99</v>
          </cell>
          <cell r="B5846" t="str">
            <v>Lesiones biomecánicas, no clasificadas en otra parte</v>
          </cell>
        </row>
        <row r="5847">
          <cell r="A5847" t="str">
            <v>M99.0</v>
          </cell>
          <cell r="B5847" t="str">
            <v>Disfunción segmental o somática</v>
          </cell>
        </row>
        <row r="5848">
          <cell r="A5848" t="str">
            <v>M99.1</v>
          </cell>
          <cell r="B5848" t="str">
            <v>Complejo de subluxación (vertebral)</v>
          </cell>
        </row>
        <row r="5849">
          <cell r="A5849" t="str">
            <v>M99.2</v>
          </cell>
          <cell r="B5849" t="str">
            <v>Subluxación con estenosis del canal neural</v>
          </cell>
        </row>
        <row r="5850">
          <cell r="A5850" t="str">
            <v>M99.3</v>
          </cell>
          <cell r="B5850" t="str">
            <v>Estenosis ósea del canal neural</v>
          </cell>
        </row>
        <row r="5851">
          <cell r="A5851" t="str">
            <v>M99.4</v>
          </cell>
          <cell r="B5851" t="str">
            <v>Estenosis del canal neural por tejido conjuntivo</v>
          </cell>
        </row>
        <row r="5852">
          <cell r="A5852" t="str">
            <v>M99.5</v>
          </cell>
          <cell r="B5852" t="str">
            <v>Estenosis del canal neural por disco intervertebral</v>
          </cell>
        </row>
        <row r="5853">
          <cell r="A5853" t="str">
            <v>M99.6</v>
          </cell>
          <cell r="B5853" t="str">
            <v>Estenosis ósea y subluxación de los agujeros intervertebrales</v>
          </cell>
        </row>
        <row r="5854">
          <cell r="A5854" t="str">
            <v>M99.7</v>
          </cell>
          <cell r="B5854" t="str">
            <v>Estenosis de los agujeros intervertebrales por tejido conjuntivo o por disco intervertebral</v>
          </cell>
        </row>
        <row r="5855">
          <cell r="A5855" t="str">
            <v>M99.8</v>
          </cell>
          <cell r="B5855" t="str">
            <v>Otras lesiones biomecánicas</v>
          </cell>
        </row>
        <row r="5856">
          <cell r="A5856" t="str">
            <v>M99.9</v>
          </cell>
          <cell r="B5856" t="str">
            <v>Lesión biomecánica, no especificada</v>
          </cell>
        </row>
        <row r="5857">
          <cell r="A5857" t="str">
            <v>N</v>
          </cell>
          <cell r="B5857" t="str">
            <v>Transtonos Renales y Genitourinarios</v>
          </cell>
        </row>
        <row r="5858">
          <cell r="A5858" t="str">
            <v>N00</v>
          </cell>
          <cell r="B5858" t="str">
            <v>Síndrome nefrítico agudo</v>
          </cell>
        </row>
        <row r="5859">
          <cell r="A5859" t="str">
            <v>N00.0</v>
          </cell>
          <cell r="B5859" t="str">
            <v>Síndrome nefrítico agudo,  anomalía glomerular mínima</v>
          </cell>
        </row>
        <row r="5860">
          <cell r="A5860" t="str">
            <v>N00.1</v>
          </cell>
          <cell r="B5860" t="str">
            <v>Síndrome nefrítico agudo, lesiones glomerulares focales y segmentarias</v>
          </cell>
        </row>
        <row r="5861">
          <cell r="A5861" t="str">
            <v>N00.2</v>
          </cell>
          <cell r="B5861" t="str">
            <v>Síndrome nefrítico agudo, glomerulonefritis membranosa difusa</v>
          </cell>
        </row>
        <row r="5862">
          <cell r="A5862" t="str">
            <v>N00.3</v>
          </cell>
          <cell r="B5862" t="str">
            <v>Síndrome nefrítico agudo, glomerulonefritis proliferativa mesangial difusa</v>
          </cell>
        </row>
        <row r="5863">
          <cell r="A5863" t="str">
            <v>N00.4</v>
          </cell>
          <cell r="B5863" t="str">
            <v>Síndrome nefrítico agudo, glomerulonefritis proliferativa endocapilar difusa</v>
          </cell>
        </row>
        <row r="5864">
          <cell r="A5864" t="str">
            <v>N00.5</v>
          </cell>
          <cell r="B5864" t="str">
            <v>Síndrome nefrítico agudo, glomerulonefritis mesangiocapilar difusa</v>
          </cell>
        </row>
        <row r="5865">
          <cell r="A5865" t="str">
            <v>N00.6</v>
          </cell>
          <cell r="B5865" t="str">
            <v>Síndrome nefrítico agudo, enfermedad por depósitos densos</v>
          </cell>
        </row>
        <row r="5866">
          <cell r="A5866" t="str">
            <v>N00.7</v>
          </cell>
          <cell r="B5866" t="str">
            <v>Síndrome nefrítico agudo, glomerulonefritis difusa en media luna</v>
          </cell>
        </row>
        <row r="5867">
          <cell r="A5867" t="str">
            <v>N00.8</v>
          </cell>
          <cell r="B5867" t="str">
            <v>Síndrome nefrítico agudo, otras</v>
          </cell>
        </row>
        <row r="5868">
          <cell r="A5868" t="str">
            <v>N00.9</v>
          </cell>
          <cell r="B5868" t="str">
            <v>Síndrome nefrítico agudo, no especificada</v>
          </cell>
        </row>
        <row r="5869">
          <cell r="A5869" t="str">
            <v>N01</v>
          </cell>
          <cell r="B5869" t="str">
            <v>Síndrome nefrítico rápidamente progresivo</v>
          </cell>
        </row>
        <row r="5870">
          <cell r="A5870" t="str">
            <v>N01.0</v>
          </cell>
          <cell r="B5870" t="str">
            <v>Síndrome nefrítico rápidamente progresivo, anomalía glomerular mínima</v>
          </cell>
        </row>
        <row r="5871">
          <cell r="A5871" t="str">
            <v>N01.1</v>
          </cell>
          <cell r="B5871" t="str">
            <v>Síndrome nefrítico rápidamente progresivo, lesiones glomerulares focales y segmentarias</v>
          </cell>
        </row>
        <row r="5872">
          <cell r="A5872" t="str">
            <v>N01.2</v>
          </cell>
          <cell r="B5872" t="str">
            <v>Síndrome nefrítico rápidamente progresivo, glomerulonefritis membranosa difusa</v>
          </cell>
        </row>
        <row r="5873">
          <cell r="A5873" t="str">
            <v>N01.3</v>
          </cell>
          <cell r="B5873" t="str">
            <v>Síndrome nefrítico rápidamente progresivo, glomerulonefritis proliferativa mesangial difusa</v>
          </cell>
        </row>
        <row r="5874">
          <cell r="A5874" t="str">
            <v>N01.4</v>
          </cell>
          <cell r="B5874" t="str">
            <v>Síndrome nefrítico rápidamente progresivo, glomerulonefritis proliferativa endocapilar difusa</v>
          </cell>
        </row>
        <row r="5875">
          <cell r="A5875" t="str">
            <v>N01.5</v>
          </cell>
          <cell r="B5875" t="str">
            <v>Síndrome nefrítico rápidamente progresivo, glomerulonefritis mesangiocapilar difusa</v>
          </cell>
        </row>
        <row r="5876">
          <cell r="A5876" t="str">
            <v>N01.6</v>
          </cell>
          <cell r="B5876" t="str">
            <v>Síndrome nefrítico rápidamente progresivo, enfermedad por depósitos densos</v>
          </cell>
        </row>
        <row r="5877">
          <cell r="A5877" t="str">
            <v>N01.7</v>
          </cell>
          <cell r="B5877" t="str">
            <v>Síndrome nefrítico rápidamente progresivo, glomerulonefritis difusa en media luna</v>
          </cell>
        </row>
        <row r="5878">
          <cell r="A5878" t="str">
            <v>N01.8</v>
          </cell>
          <cell r="B5878" t="str">
            <v>Síndrome nefrítico rápidamente progresivo, otras</v>
          </cell>
        </row>
        <row r="5879">
          <cell r="A5879" t="str">
            <v>N01.9</v>
          </cell>
          <cell r="B5879" t="str">
            <v>Síndrome nefrítico rápidamente progresivo, no especificada</v>
          </cell>
        </row>
        <row r="5880">
          <cell r="A5880" t="str">
            <v>N02</v>
          </cell>
          <cell r="B5880" t="str">
            <v>Hematuria recurrente y persistente</v>
          </cell>
        </row>
        <row r="5881">
          <cell r="A5881" t="str">
            <v>N02.0</v>
          </cell>
          <cell r="B5881" t="str">
            <v>Hematuria recurrente y persistente, anomalía glomerular mínima</v>
          </cell>
        </row>
        <row r="5882">
          <cell r="A5882" t="str">
            <v>N02.1</v>
          </cell>
          <cell r="B5882" t="str">
            <v>Hematuria recurrente y persistente, lesiones glomerulares focales y segmentarias</v>
          </cell>
        </row>
        <row r="5883">
          <cell r="A5883" t="str">
            <v>N02.2</v>
          </cell>
          <cell r="B5883" t="str">
            <v>Hematuria recurrente y persistente, glomerulonefritis membranosa difusa</v>
          </cell>
        </row>
        <row r="5884">
          <cell r="A5884" t="str">
            <v>N02.3</v>
          </cell>
          <cell r="B5884" t="str">
            <v>Hematuria recurrente y persistente, glomerulonefritis proliferativa mesangial difusa</v>
          </cell>
        </row>
        <row r="5885">
          <cell r="A5885" t="str">
            <v>N02.4</v>
          </cell>
          <cell r="B5885" t="str">
            <v>Hematuria recurrente y persistente, glomerulonefritis proliferativa endocapilar difusa</v>
          </cell>
        </row>
        <row r="5886">
          <cell r="A5886" t="str">
            <v>N02.5</v>
          </cell>
          <cell r="B5886" t="str">
            <v>Hematuria recurrente y persistente, glomerulonefritis mesangiocapilar difusa</v>
          </cell>
        </row>
        <row r="5887">
          <cell r="A5887" t="str">
            <v>N02.6</v>
          </cell>
          <cell r="B5887" t="str">
            <v>Hematuria recurrente y persistente, enfermedad por depósitos densos</v>
          </cell>
        </row>
        <row r="5888">
          <cell r="A5888" t="str">
            <v>N02.7</v>
          </cell>
          <cell r="B5888" t="str">
            <v>Hematuria recurrente y persistente, glomerulonefritis difusa en media luna</v>
          </cell>
        </row>
        <row r="5889">
          <cell r="A5889" t="str">
            <v>N02.8</v>
          </cell>
          <cell r="B5889" t="str">
            <v>Hematuria recurrente y persistente, otras</v>
          </cell>
        </row>
        <row r="5890">
          <cell r="A5890" t="str">
            <v>N02.9</v>
          </cell>
          <cell r="B5890" t="str">
            <v>Hematuria recurrente y persistente, no especificada</v>
          </cell>
        </row>
        <row r="5891">
          <cell r="A5891" t="str">
            <v>N03</v>
          </cell>
          <cell r="B5891" t="str">
            <v>Síndrome nefrítico crónico</v>
          </cell>
        </row>
        <row r="5892">
          <cell r="A5892" t="str">
            <v>N03.0</v>
          </cell>
          <cell r="B5892" t="str">
            <v>Síndrome nefrítico crónico, anomalía glomerular mínima</v>
          </cell>
        </row>
        <row r="5893">
          <cell r="A5893" t="str">
            <v>N03.1</v>
          </cell>
          <cell r="B5893" t="str">
            <v>Síndrome nefrítico crónico, lesiones glomerulares focales y segmentarias</v>
          </cell>
        </row>
        <row r="5894">
          <cell r="A5894" t="str">
            <v>N03.2</v>
          </cell>
          <cell r="B5894" t="str">
            <v>Síndrome nefrítico crónico, glomerulonefritis membranosa difusa</v>
          </cell>
        </row>
        <row r="5895">
          <cell r="A5895" t="str">
            <v>N03.3</v>
          </cell>
          <cell r="B5895" t="str">
            <v>Síndrome nefrítico crónico, glomerulonefritis proliferativa mesangial difusa</v>
          </cell>
        </row>
        <row r="5896">
          <cell r="A5896" t="str">
            <v>N03.4</v>
          </cell>
          <cell r="B5896" t="str">
            <v>Síndrome nefrítico crónico, glomerulonefritis proliferativa endocapilar difusa</v>
          </cell>
        </row>
        <row r="5897">
          <cell r="A5897" t="str">
            <v>N03.5</v>
          </cell>
          <cell r="B5897" t="str">
            <v>Síndrome nefrítico crónico, glomerulonefritis mesangiocapilar difusa</v>
          </cell>
        </row>
        <row r="5898">
          <cell r="A5898" t="str">
            <v>N03.6</v>
          </cell>
          <cell r="B5898" t="str">
            <v>Síndrome nefrítico crónico, enfermedad por depósitos densos</v>
          </cell>
        </row>
        <row r="5899">
          <cell r="A5899" t="str">
            <v>N03.7</v>
          </cell>
          <cell r="B5899" t="str">
            <v>Síndrome nefrítico crónico, glomerulonefritis difusa en media luna</v>
          </cell>
        </row>
        <row r="5900">
          <cell r="A5900" t="str">
            <v>N03.8</v>
          </cell>
          <cell r="B5900" t="str">
            <v>Síndrome nefrítico crónico, otras</v>
          </cell>
        </row>
        <row r="5901">
          <cell r="A5901" t="str">
            <v>N03.9</v>
          </cell>
          <cell r="B5901" t="str">
            <v>Síndrome nefrítico crónico, no especificada</v>
          </cell>
        </row>
        <row r="5902">
          <cell r="A5902" t="str">
            <v>N04</v>
          </cell>
          <cell r="B5902" t="str">
            <v>Síndrome nefrótico</v>
          </cell>
        </row>
        <row r="5903">
          <cell r="A5903" t="str">
            <v>N04.0</v>
          </cell>
          <cell r="B5903" t="str">
            <v>Síndrome nefrótico,  anomalía glomerular mínima</v>
          </cell>
        </row>
        <row r="5904">
          <cell r="A5904" t="str">
            <v>N04.1</v>
          </cell>
          <cell r="B5904" t="str">
            <v>Síndrome nefrótico, lesiones glomerulares focales y segmentarias</v>
          </cell>
        </row>
        <row r="5905">
          <cell r="A5905" t="str">
            <v>N04.2</v>
          </cell>
          <cell r="B5905" t="str">
            <v>Síndrome nefrótico, glomerulonefritis membranosa difusa</v>
          </cell>
        </row>
        <row r="5906">
          <cell r="A5906" t="str">
            <v>N04.3</v>
          </cell>
          <cell r="B5906" t="str">
            <v>Síndrome nefrótico, glomerulonefritis proliferativa mesangial difusa</v>
          </cell>
        </row>
        <row r="5907">
          <cell r="A5907" t="str">
            <v>N04.4</v>
          </cell>
          <cell r="B5907" t="str">
            <v>Síndrome nefrótico, glomerulonefritis proliferativa endocapilar difusa</v>
          </cell>
        </row>
        <row r="5908">
          <cell r="A5908" t="str">
            <v>N04.5</v>
          </cell>
          <cell r="B5908" t="str">
            <v>Síndrome nefrótico, glomerulonefritis mesangiocapilar difusa</v>
          </cell>
        </row>
        <row r="5909">
          <cell r="A5909" t="str">
            <v>N04.6</v>
          </cell>
          <cell r="B5909" t="str">
            <v>Síndrome nefrótico, enfermedad por depósitos densos</v>
          </cell>
        </row>
        <row r="5910">
          <cell r="A5910" t="str">
            <v>N04.7</v>
          </cell>
          <cell r="B5910" t="str">
            <v>Síndrome nefrótico, glomerulonefritis difusa en media luna</v>
          </cell>
        </row>
        <row r="5911">
          <cell r="A5911" t="str">
            <v>N04.8</v>
          </cell>
          <cell r="B5911" t="str">
            <v>Síndrome nefrótico, otras</v>
          </cell>
        </row>
        <row r="5912">
          <cell r="A5912" t="str">
            <v>N04.9</v>
          </cell>
          <cell r="B5912" t="str">
            <v>Síndrome nefrótico, no especificada</v>
          </cell>
        </row>
        <row r="5913">
          <cell r="A5913" t="str">
            <v>N05</v>
          </cell>
          <cell r="B5913" t="str">
            <v>Síndrome nefrítico no especificado</v>
          </cell>
        </row>
        <row r="5914">
          <cell r="A5914" t="str">
            <v>N05.0</v>
          </cell>
          <cell r="B5914" t="str">
            <v>Síndrome nefrítico no especificado,  anomalía glomerular mínima</v>
          </cell>
        </row>
        <row r="5915">
          <cell r="A5915" t="str">
            <v>N05.1</v>
          </cell>
          <cell r="B5915" t="str">
            <v>Síndrome nefrítico no especificado, lesiones glomerulares focales y segmentarias</v>
          </cell>
        </row>
        <row r="5916">
          <cell r="A5916" t="str">
            <v>N05.2</v>
          </cell>
          <cell r="B5916" t="str">
            <v>Síndrome nefrítico no especificado, glomerulonefritis membranosa difusa</v>
          </cell>
        </row>
        <row r="5917">
          <cell r="A5917" t="str">
            <v>N05.3</v>
          </cell>
          <cell r="B5917" t="str">
            <v>Síndrome nefrítico no especificado, glomerulonefritis proliferativa mesangial difusa</v>
          </cell>
        </row>
        <row r="5918">
          <cell r="A5918" t="str">
            <v>N05.4</v>
          </cell>
          <cell r="B5918" t="str">
            <v>Síndrome nefrítico no especificado, glomerulonefritis proliferativa endocapilar difusa</v>
          </cell>
        </row>
        <row r="5919">
          <cell r="A5919" t="str">
            <v>N05.5</v>
          </cell>
          <cell r="B5919" t="str">
            <v>Síndrome nefrítico no especificado, glomerulonefritis mesangiocapilar difusa</v>
          </cell>
        </row>
        <row r="5920">
          <cell r="A5920" t="str">
            <v>N05.6</v>
          </cell>
          <cell r="B5920" t="str">
            <v>Síndrome nefrítico no especificado, enfermedad por depósitos densos</v>
          </cell>
        </row>
        <row r="5921">
          <cell r="A5921" t="str">
            <v>N05.7</v>
          </cell>
          <cell r="B5921" t="str">
            <v>Síndrome nefrítico no especificado, glomerulonefritis difusa en media luna</v>
          </cell>
        </row>
        <row r="5922">
          <cell r="A5922" t="str">
            <v>N05.8</v>
          </cell>
          <cell r="B5922" t="str">
            <v>Síndrome nefrítico no especificado, otras</v>
          </cell>
        </row>
        <row r="5923">
          <cell r="A5923" t="str">
            <v>N05.9</v>
          </cell>
          <cell r="B5923" t="str">
            <v>Síndrome nefrítico no especificado, no especificada</v>
          </cell>
        </row>
        <row r="5924">
          <cell r="A5924" t="str">
            <v>N06</v>
          </cell>
          <cell r="B5924" t="str">
            <v>Proteinuria aislada con lesión morfológica especificada</v>
          </cell>
        </row>
        <row r="5925">
          <cell r="A5925" t="str">
            <v>N06.0</v>
          </cell>
          <cell r="B5925" t="str">
            <v>Proteinuria aislada con lesión morfológica especificada,  anomalía glomerular mínima</v>
          </cell>
        </row>
        <row r="5926">
          <cell r="A5926" t="str">
            <v>N06.1</v>
          </cell>
          <cell r="B5926" t="str">
            <v>Proteinuria aislada con lesión morfológica especificada, lesiones glomerulares focales y segmentarias</v>
          </cell>
        </row>
        <row r="5927">
          <cell r="A5927" t="str">
            <v>N06.2</v>
          </cell>
          <cell r="B5927" t="str">
            <v>Proteinuria aislada con lesión morfológica especificada, glomerulonefritis membranosa difusa</v>
          </cell>
        </row>
        <row r="5928">
          <cell r="A5928" t="str">
            <v>N06.3</v>
          </cell>
          <cell r="B5928" t="str">
            <v>Proteinuria aislada con lesión morfológica especificada, glomerulonefritis proliferativa mesangial difusa</v>
          </cell>
        </row>
        <row r="5929">
          <cell r="A5929" t="str">
            <v>N06.4</v>
          </cell>
          <cell r="B5929" t="str">
            <v>Proteinuria aislada con lesión morfológica especificada, glomerulonefritis proliferativa endocapilar difusa</v>
          </cell>
        </row>
        <row r="5930">
          <cell r="A5930" t="str">
            <v>N06.5</v>
          </cell>
          <cell r="B5930" t="str">
            <v>Proteinuria aislada con lesión morfológica especificada, glomerulonefritis mesangiocapilar difusa</v>
          </cell>
        </row>
        <row r="5931">
          <cell r="A5931" t="str">
            <v>N06.6</v>
          </cell>
          <cell r="B5931" t="str">
            <v>Proteinuria aislada con lesión morfológica especificada, enfermedad por depósitos densos</v>
          </cell>
        </row>
        <row r="5932">
          <cell r="A5932" t="str">
            <v>N06.7</v>
          </cell>
          <cell r="B5932" t="str">
            <v>Proteinuria aislada con lesión morfológica especificada, glomerulonefritis difusa en media luna</v>
          </cell>
        </row>
        <row r="5933">
          <cell r="A5933" t="str">
            <v>N06.8</v>
          </cell>
          <cell r="B5933" t="str">
            <v>Proteinuria aislada con lesión morfológica especificada, otras</v>
          </cell>
        </row>
        <row r="5934">
          <cell r="A5934" t="str">
            <v>N06.9</v>
          </cell>
          <cell r="B5934" t="str">
            <v>Proteinuria aislada con lesión morfológica especificada, no especificada</v>
          </cell>
        </row>
        <row r="5935">
          <cell r="A5935" t="str">
            <v>N07</v>
          </cell>
          <cell r="B5935" t="str">
            <v>Nefropatía hereditaria, no clasificada en otra parte</v>
          </cell>
        </row>
        <row r="5936">
          <cell r="A5936" t="str">
            <v>N07.0</v>
          </cell>
          <cell r="B5936" t="str">
            <v>Nefropatía hereditaria, no clasificada en otra parte,  anomalía glomerular mínima</v>
          </cell>
        </row>
        <row r="5937">
          <cell r="A5937" t="str">
            <v>N07.1</v>
          </cell>
          <cell r="B5937" t="str">
            <v>Nefropatía hereditaria, no clasificada en otra parte, lesiones glomerulares focales y segmentarias</v>
          </cell>
        </row>
        <row r="5938">
          <cell r="A5938" t="str">
            <v>N07.2</v>
          </cell>
          <cell r="B5938" t="str">
            <v>Nefropatía hereditaria, no clasificada en otra parte, glomerulonefritis membranosa difusa</v>
          </cell>
        </row>
        <row r="5939">
          <cell r="A5939" t="str">
            <v>N07.3</v>
          </cell>
          <cell r="B5939" t="str">
            <v>Nefropatía hereditaria, no clasificada en otra parte, glomerulonefritis proliferativa mesangial difusa</v>
          </cell>
        </row>
        <row r="5940">
          <cell r="A5940" t="str">
            <v>N07.4</v>
          </cell>
          <cell r="B5940" t="str">
            <v>Nefropatía hereditaria, no clasificada en otra parte, glomerulonefritis proliferativa endocapilar difusa</v>
          </cell>
        </row>
        <row r="5941">
          <cell r="A5941" t="str">
            <v>N07.5</v>
          </cell>
          <cell r="B5941" t="str">
            <v>Nefropatía hereditaria, no clasificada en otra parte, glomerulonefritis mesangiocapilar difusa</v>
          </cell>
        </row>
        <row r="5942">
          <cell r="A5942" t="str">
            <v>N07.6</v>
          </cell>
          <cell r="B5942" t="str">
            <v>Nefropatía hereditaria, no clasificada en otra parte, enfermedad por depósitos densos</v>
          </cell>
        </row>
        <row r="5943">
          <cell r="A5943" t="str">
            <v>N07.7</v>
          </cell>
          <cell r="B5943" t="str">
            <v>Nefropatía hereditaria, no clasificada en otra parte, glomerulonefritis difusa en media luna</v>
          </cell>
        </row>
        <row r="5944">
          <cell r="A5944" t="str">
            <v>N07.8</v>
          </cell>
          <cell r="B5944" t="str">
            <v>Nefropatía hereditaria, no clasificada en otra parte, otras</v>
          </cell>
        </row>
        <row r="5945">
          <cell r="A5945" t="str">
            <v>N07.9</v>
          </cell>
          <cell r="B5945" t="str">
            <v>Nefropatía hereditaria, no clasificada en otra parte, no especificada</v>
          </cell>
        </row>
        <row r="5946">
          <cell r="A5946" t="str">
            <v>N08*</v>
          </cell>
          <cell r="B5946" t="str">
            <v>Trastornos glomerulares en enfermedades clasificadas en otra parte</v>
          </cell>
        </row>
        <row r="5947">
          <cell r="A5947" t="str">
            <v>N08.0*</v>
          </cell>
          <cell r="B5947" t="str">
            <v>Trastornos glomerulares en enfermedades infecciosas y parasitarias clasificadas en otra parte</v>
          </cell>
        </row>
        <row r="5948">
          <cell r="A5948" t="str">
            <v>N08.1*</v>
          </cell>
          <cell r="B5948" t="str">
            <v>Trastornos glomerulares en enfermedades neoplásicas</v>
          </cell>
        </row>
        <row r="5949">
          <cell r="A5949" t="str">
            <v>N08.2*</v>
          </cell>
          <cell r="B5949" t="str">
            <v>Trastornos glomerulares en enfermedades de la sangre y otros trastornos que afectan al mecanismo inmunitario</v>
          </cell>
        </row>
        <row r="5950">
          <cell r="A5950" t="str">
            <v>N08.3*</v>
          </cell>
          <cell r="B5950" t="str">
            <v>Trastornos glomerulares en diabetes mellitus (E10-E14+ con cuarto carácter común .2)</v>
          </cell>
        </row>
        <row r="5951">
          <cell r="A5951" t="str">
            <v>N08.4*</v>
          </cell>
          <cell r="B5951" t="str">
            <v>Trastornos glomerulares en otras enfermedades endocrinas, nutricionales y metabólicas</v>
          </cell>
        </row>
        <row r="5952">
          <cell r="A5952" t="str">
            <v>N08.5*</v>
          </cell>
          <cell r="B5952" t="str">
            <v>Trastornos glomerulares en trastornos sistémicos del tejido conjuntivo</v>
          </cell>
        </row>
        <row r="5953">
          <cell r="A5953" t="str">
            <v>N08.8*</v>
          </cell>
          <cell r="B5953" t="str">
            <v>Trastornos glomerulares en otras enfermedades clasificadas en otra parte</v>
          </cell>
        </row>
        <row r="5954">
          <cell r="A5954" t="str">
            <v>N10.X</v>
          </cell>
          <cell r="B5954" t="str">
            <v>Nefritis tubulointersticial aguda</v>
          </cell>
        </row>
        <row r="5955">
          <cell r="A5955" t="str">
            <v>N11</v>
          </cell>
          <cell r="B5955" t="str">
            <v>Nefritis tubulointersticial crónica</v>
          </cell>
        </row>
        <row r="5956">
          <cell r="A5956" t="str">
            <v>N11.0</v>
          </cell>
          <cell r="B5956" t="str">
            <v>Pielonefritis crónica no obstructiva asociada con reflujo</v>
          </cell>
        </row>
        <row r="5957">
          <cell r="A5957" t="str">
            <v>N11.1</v>
          </cell>
          <cell r="B5957" t="str">
            <v>Pielonefritis crónica obstructiva</v>
          </cell>
        </row>
        <row r="5958">
          <cell r="A5958" t="str">
            <v>N11.8</v>
          </cell>
          <cell r="B5958" t="str">
            <v>Otras nefritis tubulointersticiales crónicas</v>
          </cell>
        </row>
        <row r="5959">
          <cell r="A5959" t="str">
            <v>N11.9</v>
          </cell>
          <cell r="B5959" t="str">
            <v>Nefritis tubulointersticial crónica, sin otra especificación</v>
          </cell>
        </row>
        <row r="5960">
          <cell r="A5960" t="str">
            <v>N12.X</v>
          </cell>
          <cell r="B5960" t="str">
            <v>Nefritis tubulointersticial, no especificada como aguda o crónica</v>
          </cell>
        </row>
        <row r="5961">
          <cell r="A5961" t="str">
            <v>N13</v>
          </cell>
          <cell r="B5961" t="str">
            <v>Uropatía obstructiva y por reflujo</v>
          </cell>
        </row>
        <row r="5962">
          <cell r="A5962" t="str">
            <v>N13.0</v>
          </cell>
          <cell r="B5962" t="str">
            <v>Hidronefrosis con obstrucción de la unión urétero-pélvica</v>
          </cell>
        </row>
        <row r="5963">
          <cell r="A5963" t="str">
            <v>N13.1</v>
          </cell>
          <cell r="B5963" t="str">
            <v>Hidronefrosis con estrechez ureteral, no clasificada en otra parte</v>
          </cell>
        </row>
        <row r="5964">
          <cell r="A5964" t="str">
            <v>N13.2</v>
          </cell>
          <cell r="B5964" t="str">
            <v>Hidronefrosis con obstrucción por cálculos del riñón y del uréter</v>
          </cell>
        </row>
        <row r="5965">
          <cell r="A5965" t="str">
            <v>N13.3</v>
          </cell>
          <cell r="B5965" t="str">
            <v>Otras hidronefrosis y las no especificadas</v>
          </cell>
        </row>
        <row r="5966">
          <cell r="A5966" t="str">
            <v>N13.4</v>
          </cell>
          <cell r="B5966" t="str">
            <v>Hidrouréter</v>
          </cell>
        </row>
        <row r="5967">
          <cell r="A5967" t="str">
            <v>N13.5</v>
          </cell>
          <cell r="B5967" t="str">
            <v>Torsión y estrechez del uréter sin hidronefrosis</v>
          </cell>
        </row>
        <row r="5968">
          <cell r="A5968" t="str">
            <v>N13.6</v>
          </cell>
          <cell r="B5968" t="str">
            <v>Pionefrosis</v>
          </cell>
        </row>
        <row r="5969">
          <cell r="A5969" t="str">
            <v>N13.7</v>
          </cell>
          <cell r="B5969" t="str">
            <v>Uropatía asociada con reflujo vesicoureteral</v>
          </cell>
        </row>
        <row r="5970">
          <cell r="A5970" t="str">
            <v>N13.8</v>
          </cell>
          <cell r="B5970" t="str">
            <v>Otras uropatías obstructivas y por reflujo</v>
          </cell>
        </row>
        <row r="5971">
          <cell r="A5971" t="str">
            <v>N13.9</v>
          </cell>
          <cell r="B5971" t="str">
            <v>Uropatía obstructiva y por reflujo, sin otra especificación</v>
          </cell>
        </row>
        <row r="5972">
          <cell r="A5972" t="str">
            <v>N14</v>
          </cell>
          <cell r="B5972" t="str">
            <v>Afecciones tubulares y tubulointersticiales inducidas por drogas y por metales pesados</v>
          </cell>
        </row>
        <row r="5973">
          <cell r="A5973" t="str">
            <v>N14.0</v>
          </cell>
          <cell r="B5973" t="str">
            <v>Nefropatía inducida por analgésicos</v>
          </cell>
        </row>
        <row r="5974">
          <cell r="A5974" t="str">
            <v>N14.1</v>
          </cell>
          <cell r="B5974" t="str">
            <v>Nefropatía inducida por otras drogas, medicamentos y sustancias biológicas</v>
          </cell>
        </row>
        <row r="5975">
          <cell r="A5975" t="str">
            <v>N14.2</v>
          </cell>
          <cell r="B5975" t="str">
            <v>Nefropatía inducida por drogas, medicamentos y sustancias biológicas no especificadas</v>
          </cell>
        </row>
        <row r="5976">
          <cell r="A5976" t="str">
            <v>N14.3</v>
          </cell>
          <cell r="B5976" t="str">
            <v>Nefropatía inducida por metales pesados</v>
          </cell>
        </row>
        <row r="5977">
          <cell r="A5977" t="str">
            <v>N14.4</v>
          </cell>
          <cell r="B5977" t="str">
            <v>Nefropatía tóxica, no clasificada en otra parte</v>
          </cell>
        </row>
        <row r="5978">
          <cell r="A5978" t="str">
            <v>N15</v>
          </cell>
          <cell r="B5978" t="str">
            <v>Otras enfermedades renales tubulointersticiales</v>
          </cell>
        </row>
        <row r="5979">
          <cell r="A5979" t="str">
            <v>N15.0</v>
          </cell>
          <cell r="B5979" t="str">
            <v>Nefropatía de los Balcanes</v>
          </cell>
        </row>
        <row r="5980">
          <cell r="A5980" t="str">
            <v>N15.1</v>
          </cell>
          <cell r="B5980" t="str">
            <v>Absceso renal y perirrenal</v>
          </cell>
        </row>
        <row r="5981">
          <cell r="A5981" t="str">
            <v>N15.8</v>
          </cell>
          <cell r="B5981" t="str">
            <v>Otras enfermedades renales tubulointersticiales especificadas</v>
          </cell>
        </row>
        <row r="5982">
          <cell r="A5982" t="str">
            <v>N15.9</v>
          </cell>
          <cell r="B5982" t="str">
            <v>Enfermedad renal tubulointersticial, no especificada</v>
          </cell>
        </row>
        <row r="5983">
          <cell r="A5983" t="str">
            <v>N16*</v>
          </cell>
          <cell r="B5983" t="str">
            <v>Trastornos renales tubulointersticiales en enfermedades clasificadas en otra parte</v>
          </cell>
        </row>
        <row r="5984">
          <cell r="A5984" t="str">
            <v>N16.0*</v>
          </cell>
          <cell r="B5984" t="str">
            <v>Trastornos renales tubulointersticiales en enfermedades infecciosas y parasitarias clasificadas en otra parte</v>
          </cell>
        </row>
        <row r="5985">
          <cell r="A5985" t="str">
            <v>N16.1*</v>
          </cell>
          <cell r="B5985" t="str">
            <v>Trastornos renales tubulointersticiales en enfermedades neoplásicas</v>
          </cell>
        </row>
        <row r="5986">
          <cell r="A5986" t="str">
            <v>N16.2*</v>
          </cell>
          <cell r="B5986" t="str">
            <v>Trastornos renales tubulointersticiales en enfermedades de la sangre y en trastornos que afectan el mecanismo inmunitario</v>
          </cell>
        </row>
        <row r="5987">
          <cell r="A5987" t="str">
            <v>N16.3*</v>
          </cell>
          <cell r="B5987" t="str">
            <v>Trastornos renales tubulointersticiales en enfermedades metabólicas</v>
          </cell>
        </row>
        <row r="5988">
          <cell r="A5988" t="str">
            <v>N16.4*</v>
          </cell>
          <cell r="B5988" t="str">
            <v>Trastornos renales tubulointersticiales en enfermedades del tejido conjuntivo</v>
          </cell>
        </row>
        <row r="5989">
          <cell r="A5989" t="str">
            <v>N16.5*</v>
          </cell>
          <cell r="B5989" t="str">
            <v>Trastornos renales tubulointersticiales en rechazo de trasplante (T86.-+)</v>
          </cell>
        </row>
        <row r="5990">
          <cell r="A5990" t="str">
            <v>N16.8*</v>
          </cell>
          <cell r="B5990" t="str">
            <v>Trastornos renales tubulointersticiales en otras enfermedades clasificadas en otra parte</v>
          </cell>
        </row>
        <row r="5991">
          <cell r="A5991" t="str">
            <v>N17</v>
          </cell>
          <cell r="B5991" t="str">
            <v>Insuficiencia renal aguda</v>
          </cell>
        </row>
        <row r="5992">
          <cell r="A5992" t="str">
            <v>N17.0</v>
          </cell>
          <cell r="B5992" t="str">
            <v>Insuficiencia renal aguda con necrosis tubular</v>
          </cell>
        </row>
        <row r="5993">
          <cell r="A5993" t="str">
            <v>N17.1</v>
          </cell>
          <cell r="B5993" t="str">
            <v>Insuficiencia renal aguda con necrosis cortical aguda</v>
          </cell>
        </row>
        <row r="5994">
          <cell r="A5994" t="str">
            <v>N17.2</v>
          </cell>
          <cell r="B5994" t="str">
            <v>Insuficiencia renal aguda con necrosis medular</v>
          </cell>
        </row>
        <row r="5995">
          <cell r="A5995" t="str">
            <v>N17.8</v>
          </cell>
          <cell r="B5995" t="str">
            <v>Otras insuficiencias renales agudas</v>
          </cell>
        </row>
        <row r="5996">
          <cell r="A5996" t="str">
            <v>N17.9</v>
          </cell>
          <cell r="B5996" t="str">
            <v>Insuficiencia renal aguda, no especificada</v>
          </cell>
        </row>
        <row r="5997">
          <cell r="A5997" t="str">
            <v>N18</v>
          </cell>
          <cell r="B5997" t="str">
            <v>Insuficiencia renal crónica</v>
          </cell>
        </row>
        <row r="5998">
          <cell r="A5998" t="str">
            <v>N18.0</v>
          </cell>
          <cell r="B5998" t="str">
            <v>Insuficiencia renal terminal</v>
          </cell>
        </row>
        <row r="5999">
          <cell r="A5999" t="str">
            <v>N18.8</v>
          </cell>
          <cell r="B5999" t="str">
            <v>Otras insuficiencias renales crónicas</v>
          </cell>
        </row>
        <row r="6000">
          <cell r="A6000" t="str">
            <v>N18.9</v>
          </cell>
          <cell r="B6000" t="str">
            <v>Insuficiencia renal crónica, no especificada</v>
          </cell>
        </row>
        <row r="6001">
          <cell r="A6001" t="str">
            <v>N19.X</v>
          </cell>
          <cell r="B6001" t="str">
            <v>Insuficiencia renal no especificada</v>
          </cell>
        </row>
        <row r="6002">
          <cell r="A6002" t="str">
            <v>N20</v>
          </cell>
          <cell r="B6002" t="str">
            <v>Cálculo del riñón y del uréter</v>
          </cell>
        </row>
        <row r="6003">
          <cell r="A6003" t="str">
            <v>N20.0</v>
          </cell>
          <cell r="B6003" t="str">
            <v>Cálculo del riñón</v>
          </cell>
        </row>
        <row r="6004">
          <cell r="A6004" t="str">
            <v>N20.1</v>
          </cell>
          <cell r="B6004" t="str">
            <v>Cálculo del uréter</v>
          </cell>
        </row>
        <row r="6005">
          <cell r="A6005" t="str">
            <v>N20.2</v>
          </cell>
          <cell r="B6005" t="str">
            <v>Cálculo del riñón con cálculo del uréter</v>
          </cell>
        </row>
        <row r="6006">
          <cell r="A6006" t="str">
            <v>N20.9</v>
          </cell>
          <cell r="B6006" t="str">
            <v>Cálculo urinario, no especificado</v>
          </cell>
        </row>
        <row r="6007">
          <cell r="A6007" t="str">
            <v>N21</v>
          </cell>
          <cell r="B6007" t="str">
            <v>Cálculo de las vías urinarias inferiores</v>
          </cell>
        </row>
        <row r="6008">
          <cell r="A6008" t="str">
            <v>N21.0</v>
          </cell>
          <cell r="B6008" t="str">
            <v>Cálculo en la vejiga</v>
          </cell>
        </row>
        <row r="6009">
          <cell r="A6009" t="str">
            <v>N21.1</v>
          </cell>
          <cell r="B6009" t="str">
            <v>Cálculo en la uretra</v>
          </cell>
        </row>
        <row r="6010">
          <cell r="A6010" t="str">
            <v>N21.8</v>
          </cell>
          <cell r="B6010" t="str">
            <v>Otros cálculos de las vías urinarias inferiores</v>
          </cell>
        </row>
        <row r="6011">
          <cell r="A6011" t="str">
            <v>N21.9</v>
          </cell>
          <cell r="B6011" t="str">
            <v>Cálculo de las vías urinarias inferiores, no especificado</v>
          </cell>
        </row>
        <row r="6012">
          <cell r="A6012" t="str">
            <v>N22*</v>
          </cell>
          <cell r="B6012" t="str">
            <v>Cálculo de las vías urinarias en enfermedades clasificadas en otra parte</v>
          </cell>
        </row>
        <row r="6013">
          <cell r="A6013" t="str">
            <v>N22.0*</v>
          </cell>
          <cell r="B6013" t="str">
            <v>Litiasis urinaria en esquistosomiasis [bilharziasis] (B65.-+)</v>
          </cell>
        </row>
        <row r="6014">
          <cell r="A6014" t="str">
            <v>N22.8*</v>
          </cell>
          <cell r="B6014" t="str">
            <v>Cálculo de las vías urinarias en otras enfermedades clasificadas en otra parte</v>
          </cell>
        </row>
        <row r="6015">
          <cell r="A6015" t="str">
            <v>N23.X</v>
          </cell>
          <cell r="B6015" t="str">
            <v>Cólico renal, no especificado</v>
          </cell>
        </row>
        <row r="6016">
          <cell r="A6016" t="str">
            <v>N25</v>
          </cell>
          <cell r="B6016" t="str">
            <v>Trastornos resultantes de la función tubular renal alterada</v>
          </cell>
        </row>
        <row r="6017">
          <cell r="A6017" t="str">
            <v>N25.0</v>
          </cell>
          <cell r="B6017" t="str">
            <v>Osteodistrofia renal</v>
          </cell>
        </row>
        <row r="6018">
          <cell r="A6018" t="str">
            <v>N25.1</v>
          </cell>
          <cell r="B6018" t="str">
            <v>Diabetes insípida nefrógena</v>
          </cell>
        </row>
        <row r="6019">
          <cell r="A6019" t="str">
            <v>N25.8</v>
          </cell>
          <cell r="B6019" t="str">
            <v>Otros trastornos resultantes de la función tubular renal alterada</v>
          </cell>
        </row>
        <row r="6020">
          <cell r="A6020" t="str">
            <v>N25.9</v>
          </cell>
          <cell r="B6020" t="str">
            <v>Trastorno no especificado, resultante de la función tubular renal alterada</v>
          </cell>
        </row>
        <row r="6021">
          <cell r="A6021" t="str">
            <v>N26.X</v>
          </cell>
          <cell r="B6021" t="str">
            <v>Riñón contraído, no especificado</v>
          </cell>
        </row>
        <row r="6022">
          <cell r="A6022" t="str">
            <v>N27</v>
          </cell>
          <cell r="B6022" t="str">
            <v>Riñón pequeño de causa desconocida</v>
          </cell>
        </row>
        <row r="6023">
          <cell r="A6023" t="str">
            <v>N27.0</v>
          </cell>
          <cell r="B6023" t="str">
            <v>Riñón pequeño, unilateral</v>
          </cell>
        </row>
        <row r="6024">
          <cell r="A6024" t="str">
            <v>N27.1</v>
          </cell>
          <cell r="B6024" t="str">
            <v>Riñón pequeño, bilateral</v>
          </cell>
        </row>
        <row r="6025">
          <cell r="A6025" t="str">
            <v>N27.9</v>
          </cell>
          <cell r="B6025" t="str">
            <v>Riñón pequeño, no especificado</v>
          </cell>
        </row>
        <row r="6026">
          <cell r="A6026" t="str">
            <v>N28</v>
          </cell>
          <cell r="B6026" t="str">
            <v>Otros trastornos del riñón y del uréter, no clasificados en otra parte</v>
          </cell>
        </row>
        <row r="6027">
          <cell r="A6027" t="str">
            <v>N28.0</v>
          </cell>
          <cell r="B6027" t="str">
            <v>Isquemia e infarto del riñón</v>
          </cell>
        </row>
        <row r="6028">
          <cell r="A6028" t="str">
            <v>N28.1</v>
          </cell>
          <cell r="B6028" t="str">
            <v>Quiste de riñón, adquirido</v>
          </cell>
        </row>
        <row r="6029">
          <cell r="A6029" t="str">
            <v>N28.8</v>
          </cell>
          <cell r="B6029" t="str">
            <v>Otros trastornos especificados del riñón y del uréter</v>
          </cell>
        </row>
        <row r="6030">
          <cell r="A6030" t="str">
            <v>N28.9</v>
          </cell>
          <cell r="B6030" t="str">
            <v>Trastorno del riñón y del uréter, no especificado</v>
          </cell>
        </row>
        <row r="6031">
          <cell r="A6031" t="str">
            <v>N29*</v>
          </cell>
          <cell r="B6031" t="str">
            <v>Otros trastornos del riñón y del uréter en enfermedades clasificadas en otra parte</v>
          </cell>
        </row>
        <row r="6032">
          <cell r="A6032" t="str">
            <v>N29.0*</v>
          </cell>
          <cell r="B6032" t="str">
            <v>Sífilis renal tardía (A52.7+)</v>
          </cell>
        </row>
        <row r="6033">
          <cell r="A6033" t="str">
            <v>N29.1*</v>
          </cell>
          <cell r="B6033" t="str">
            <v>Otros trastornos del riñón y del uréter en enfermedades infecciosas y parasitarias clasificadas en otra parte</v>
          </cell>
        </row>
        <row r="6034">
          <cell r="A6034" t="str">
            <v>N29.8*</v>
          </cell>
          <cell r="B6034" t="str">
            <v>Otros trastornos del riñón y del uréter en otras enfermedades clasificadas en otra parte</v>
          </cell>
        </row>
        <row r="6035">
          <cell r="A6035" t="str">
            <v>N30</v>
          </cell>
          <cell r="B6035" t="str">
            <v>Cistitis</v>
          </cell>
        </row>
        <row r="6036">
          <cell r="A6036" t="str">
            <v>N30.0</v>
          </cell>
          <cell r="B6036" t="str">
            <v>Cistitis aguda</v>
          </cell>
        </row>
        <row r="6037">
          <cell r="A6037" t="str">
            <v>N30.1</v>
          </cell>
          <cell r="B6037" t="str">
            <v>Cistitis intersticial (crónica)</v>
          </cell>
        </row>
        <row r="6038">
          <cell r="A6038" t="str">
            <v>N30.2</v>
          </cell>
          <cell r="B6038" t="str">
            <v>Otras cistitis crónicas</v>
          </cell>
        </row>
        <row r="6039">
          <cell r="A6039" t="str">
            <v>N30.3</v>
          </cell>
          <cell r="B6039" t="str">
            <v>Trigonitis</v>
          </cell>
        </row>
        <row r="6040">
          <cell r="A6040" t="str">
            <v>N30.4</v>
          </cell>
          <cell r="B6040" t="str">
            <v>Cistitis por irradiación</v>
          </cell>
        </row>
        <row r="6041">
          <cell r="A6041" t="str">
            <v>N30.8</v>
          </cell>
          <cell r="B6041" t="str">
            <v>Otras cistitis</v>
          </cell>
        </row>
        <row r="6042">
          <cell r="A6042" t="str">
            <v>N30.9</v>
          </cell>
          <cell r="B6042" t="str">
            <v>Cistitis, no especificada</v>
          </cell>
        </row>
        <row r="6043">
          <cell r="A6043" t="str">
            <v>N31</v>
          </cell>
          <cell r="B6043" t="str">
            <v>Disfunción neuromuscular de la vejiga, no clasificada en otra parte</v>
          </cell>
        </row>
        <row r="6044">
          <cell r="A6044" t="str">
            <v>N31.0</v>
          </cell>
          <cell r="B6044" t="str">
            <v>Vejiga neuropática no inhibida, no clasificada en otra parte</v>
          </cell>
        </row>
        <row r="6045">
          <cell r="A6045" t="str">
            <v>N31.1</v>
          </cell>
          <cell r="B6045" t="str">
            <v>Vejiga neuropática refleja, no clasificada en otra parte</v>
          </cell>
        </row>
        <row r="6046">
          <cell r="A6046" t="str">
            <v>N31.2</v>
          </cell>
          <cell r="B6046" t="str">
            <v>Vejiga neuropática flácida, no clasificada en otra parte</v>
          </cell>
        </row>
        <row r="6047">
          <cell r="A6047" t="str">
            <v>N31.8</v>
          </cell>
          <cell r="B6047" t="str">
            <v>Otras disfunciones neuromusculares de la vejiga</v>
          </cell>
        </row>
        <row r="6048">
          <cell r="A6048" t="str">
            <v>N31.9</v>
          </cell>
          <cell r="B6048" t="str">
            <v>Disfunción neuromuscular de la vejiga, no especificada</v>
          </cell>
        </row>
        <row r="6049">
          <cell r="A6049" t="str">
            <v>N32</v>
          </cell>
          <cell r="B6049" t="str">
            <v>Otros trastornos de la vejiga</v>
          </cell>
        </row>
        <row r="6050">
          <cell r="A6050" t="str">
            <v>N32.0</v>
          </cell>
          <cell r="B6050" t="str">
            <v>Obstrucción de cuello de la vejiga</v>
          </cell>
        </row>
        <row r="6051">
          <cell r="A6051" t="str">
            <v>N32.1</v>
          </cell>
          <cell r="B6051" t="str">
            <v>Fístula vesicointestinal</v>
          </cell>
        </row>
        <row r="6052">
          <cell r="A6052" t="str">
            <v>N32.2</v>
          </cell>
          <cell r="B6052" t="str">
            <v>Fístula de la vejiga, no clasificada en otra parte</v>
          </cell>
        </row>
        <row r="6053">
          <cell r="A6053" t="str">
            <v>N32.3</v>
          </cell>
          <cell r="B6053" t="str">
            <v>Divertículo de la vejiga</v>
          </cell>
        </row>
        <row r="6054">
          <cell r="A6054" t="str">
            <v>N32.4</v>
          </cell>
          <cell r="B6054" t="str">
            <v>Ruptura de la vejiga, no traumática</v>
          </cell>
        </row>
        <row r="6055">
          <cell r="A6055" t="str">
            <v>N32.8</v>
          </cell>
          <cell r="B6055" t="str">
            <v>Otros trastornos especificados de la vejiga</v>
          </cell>
        </row>
        <row r="6056">
          <cell r="A6056" t="str">
            <v>N32.9</v>
          </cell>
          <cell r="B6056" t="str">
            <v>Trastorno de la vejiga, no especificado</v>
          </cell>
        </row>
        <row r="6057">
          <cell r="A6057" t="str">
            <v>N33*</v>
          </cell>
          <cell r="B6057" t="str">
            <v>Trastornos de la vejiga en enfermedades clasificadas en otra parte</v>
          </cell>
        </row>
        <row r="6058">
          <cell r="A6058" t="str">
            <v>N33.0*</v>
          </cell>
          <cell r="B6058" t="str">
            <v>Cistitis tuberculosa (A18.1+)</v>
          </cell>
        </row>
        <row r="6059">
          <cell r="A6059" t="str">
            <v>N33.8*</v>
          </cell>
          <cell r="B6059" t="str">
            <v>Trastornos de la vejiga en otras enfermedades clasificadas en otra parte</v>
          </cell>
        </row>
        <row r="6060">
          <cell r="A6060" t="str">
            <v>N34</v>
          </cell>
          <cell r="B6060" t="str">
            <v>Uretritis y síndrome uretral</v>
          </cell>
        </row>
        <row r="6061">
          <cell r="A6061" t="str">
            <v>N34.0</v>
          </cell>
          <cell r="B6061" t="str">
            <v>Absceso uretral</v>
          </cell>
        </row>
        <row r="6062">
          <cell r="A6062" t="str">
            <v>N34.1</v>
          </cell>
          <cell r="B6062" t="str">
            <v>Uretritis no específica</v>
          </cell>
        </row>
        <row r="6063">
          <cell r="A6063" t="str">
            <v>N34.2</v>
          </cell>
          <cell r="B6063" t="str">
            <v>Otras uretritis</v>
          </cell>
        </row>
        <row r="6064">
          <cell r="A6064" t="str">
            <v>N34.3</v>
          </cell>
          <cell r="B6064" t="str">
            <v>Síndrome uretral, no especificado</v>
          </cell>
        </row>
        <row r="6065">
          <cell r="A6065" t="str">
            <v>N35</v>
          </cell>
          <cell r="B6065" t="str">
            <v>Estrechez uretral</v>
          </cell>
        </row>
        <row r="6066">
          <cell r="A6066" t="str">
            <v>N35.0</v>
          </cell>
          <cell r="B6066" t="str">
            <v>Estrechez uretral postraumática</v>
          </cell>
        </row>
        <row r="6067">
          <cell r="A6067" t="str">
            <v>N35.1</v>
          </cell>
          <cell r="B6067" t="str">
            <v>Estrechez uretral postinfección, no clasificada en otra parte</v>
          </cell>
        </row>
        <row r="6068">
          <cell r="A6068" t="str">
            <v>N35.8</v>
          </cell>
          <cell r="B6068" t="str">
            <v>Otras estrecheces uretrales</v>
          </cell>
        </row>
        <row r="6069">
          <cell r="A6069" t="str">
            <v>N35.9</v>
          </cell>
          <cell r="B6069" t="str">
            <v>Estrechez uretral, no especificada</v>
          </cell>
        </row>
        <row r="6070">
          <cell r="A6070" t="str">
            <v>N36</v>
          </cell>
          <cell r="B6070" t="str">
            <v>Otros trastornos de la uretra</v>
          </cell>
        </row>
        <row r="6071">
          <cell r="A6071" t="str">
            <v>N36.0</v>
          </cell>
          <cell r="B6071" t="str">
            <v>Fístula de la uretra</v>
          </cell>
        </row>
        <row r="6072">
          <cell r="A6072" t="str">
            <v>N36.1</v>
          </cell>
          <cell r="B6072" t="str">
            <v>Divertículo de la uretra</v>
          </cell>
        </row>
        <row r="6073">
          <cell r="A6073" t="str">
            <v>N36.2</v>
          </cell>
          <cell r="B6073" t="str">
            <v>Carúncula uretral</v>
          </cell>
        </row>
        <row r="6074">
          <cell r="A6074" t="str">
            <v>N36.3</v>
          </cell>
          <cell r="B6074" t="str">
            <v>Prolapso de la mucosa uretral</v>
          </cell>
        </row>
        <row r="6075">
          <cell r="A6075" t="str">
            <v>N36.8</v>
          </cell>
          <cell r="B6075" t="str">
            <v>Otros trastornos especificados de la uretra</v>
          </cell>
        </row>
        <row r="6076">
          <cell r="A6076" t="str">
            <v>N36.9</v>
          </cell>
          <cell r="B6076" t="str">
            <v>Trastorno de la uretra, no especificado</v>
          </cell>
        </row>
        <row r="6077">
          <cell r="A6077" t="str">
            <v>N37*</v>
          </cell>
          <cell r="B6077" t="str">
            <v>Trastornos de la uretra en enfermedades clasificadas en otra parte</v>
          </cell>
        </row>
        <row r="6078">
          <cell r="A6078" t="str">
            <v>N37.0*</v>
          </cell>
          <cell r="B6078" t="str">
            <v>Uretritis en enfermedades clasificadas en otra parte</v>
          </cell>
        </row>
        <row r="6079">
          <cell r="A6079" t="str">
            <v>N37.8*</v>
          </cell>
          <cell r="B6079" t="str">
            <v>Otros trastornos uretrales en enfermedades clasificadas en otra parte</v>
          </cell>
        </row>
        <row r="6080">
          <cell r="A6080" t="str">
            <v>N39</v>
          </cell>
          <cell r="B6080" t="str">
            <v>Otros trastornos del sistema urinario</v>
          </cell>
        </row>
        <row r="6081">
          <cell r="A6081" t="str">
            <v>N39.0</v>
          </cell>
          <cell r="B6081" t="str">
            <v>Infección de vías urinarias, sitio no especificado</v>
          </cell>
        </row>
        <row r="6082">
          <cell r="A6082" t="str">
            <v>N39.1</v>
          </cell>
          <cell r="B6082" t="str">
            <v>Proteinuria persistente, no especificada</v>
          </cell>
        </row>
        <row r="6083">
          <cell r="A6083" t="str">
            <v>N39.2</v>
          </cell>
          <cell r="B6083" t="str">
            <v>Proteinuria ortostática, no especificada</v>
          </cell>
        </row>
        <row r="6084">
          <cell r="A6084" t="str">
            <v>N39.3</v>
          </cell>
          <cell r="B6084" t="str">
            <v>Incontinencia urinaria por tensión</v>
          </cell>
        </row>
        <row r="6085">
          <cell r="A6085" t="str">
            <v>N39.4</v>
          </cell>
          <cell r="B6085" t="str">
            <v>Otras incontinencias urinarias especificadas</v>
          </cell>
        </row>
        <row r="6086">
          <cell r="A6086" t="str">
            <v>N39.8</v>
          </cell>
          <cell r="B6086" t="str">
            <v>Otros trastornos especificados del sistema urinario</v>
          </cell>
        </row>
        <row r="6087">
          <cell r="A6087" t="str">
            <v>N39.9</v>
          </cell>
          <cell r="B6087" t="str">
            <v>Trastorno del sistema urinario, no especificado</v>
          </cell>
        </row>
        <row r="6088">
          <cell r="A6088" t="str">
            <v>N40.X</v>
          </cell>
          <cell r="B6088" t="str">
            <v>Hiperplasia de la próstata</v>
          </cell>
        </row>
        <row r="6089">
          <cell r="A6089" t="str">
            <v>N41</v>
          </cell>
          <cell r="B6089" t="str">
            <v>Enfermedades inflamatorias de la próstata</v>
          </cell>
        </row>
        <row r="6090">
          <cell r="A6090" t="str">
            <v>N41.0</v>
          </cell>
          <cell r="B6090" t="str">
            <v>Prostatitis aguda</v>
          </cell>
        </row>
        <row r="6091">
          <cell r="A6091" t="str">
            <v>N41.1</v>
          </cell>
          <cell r="B6091" t="str">
            <v>Prostatitis crónica</v>
          </cell>
        </row>
        <row r="6092">
          <cell r="A6092" t="str">
            <v>N41.2</v>
          </cell>
          <cell r="B6092" t="str">
            <v>Absceso de la próstata</v>
          </cell>
        </row>
        <row r="6093">
          <cell r="A6093" t="str">
            <v>N41.3</v>
          </cell>
          <cell r="B6093" t="str">
            <v>Prostatocistitis</v>
          </cell>
        </row>
        <row r="6094">
          <cell r="A6094" t="str">
            <v>N41.8</v>
          </cell>
          <cell r="B6094" t="str">
            <v>Otras enfermedades inflamatorias de la próstata</v>
          </cell>
        </row>
        <row r="6095">
          <cell r="A6095" t="str">
            <v>N41.9</v>
          </cell>
          <cell r="B6095" t="str">
            <v>Enfermedad inflamatoria de la próstata, no especificada</v>
          </cell>
        </row>
        <row r="6096">
          <cell r="A6096" t="str">
            <v>N42</v>
          </cell>
          <cell r="B6096" t="str">
            <v>Otros trastornos de la próstata</v>
          </cell>
        </row>
        <row r="6097">
          <cell r="A6097" t="str">
            <v>N42.0</v>
          </cell>
          <cell r="B6097" t="str">
            <v>Cálculo de la próstata</v>
          </cell>
        </row>
        <row r="6098">
          <cell r="A6098" t="str">
            <v>N42.1</v>
          </cell>
          <cell r="B6098" t="str">
            <v>Congestión y hemorragia de la próstata</v>
          </cell>
        </row>
        <row r="6099">
          <cell r="A6099" t="str">
            <v>N42.2</v>
          </cell>
          <cell r="B6099" t="str">
            <v>Atrofia de la próstata</v>
          </cell>
        </row>
        <row r="6100">
          <cell r="A6100" t="str">
            <v>N42.8</v>
          </cell>
          <cell r="B6100" t="str">
            <v>Otros trastornos especificados de la próstata</v>
          </cell>
        </row>
        <row r="6101">
          <cell r="A6101" t="str">
            <v>N42.9</v>
          </cell>
          <cell r="B6101" t="str">
            <v>Trastorno de la próstata, no especificado</v>
          </cell>
        </row>
        <row r="6102">
          <cell r="A6102" t="str">
            <v>N43</v>
          </cell>
          <cell r="B6102" t="str">
            <v>Hidrocele y espermatocele</v>
          </cell>
        </row>
        <row r="6103">
          <cell r="A6103" t="str">
            <v>N43.0</v>
          </cell>
          <cell r="B6103" t="str">
            <v>Hidrocele enquistado</v>
          </cell>
        </row>
        <row r="6104">
          <cell r="A6104" t="str">
            <v>N43.1</v>
          </cell>
          <cell r="B6104" t="str">
            <v>Hidrocele infectado</v>
          </cell>
        </row>
        <row r="6105">
          <cell r="A6105" t="str">
            <v>N43.2</v>
          </cell>
          <cell r="B6105" t="str">
            <v>Otros hidroceles</v>
          </cell>
        </row>
        <row r="6106">
          <cell r="A6106" t="str">
            <v>N43.3</v>
          </cell>
          <cell r="B6106" t="str">
            <v>Hidrocele, no especificado</v>
          </cell>
        </row>
        <row r="6107">
          <cell r="A6107" t="str">
            <v>N43.4</v>
          </cell>
          <cell r="B6107" t="str">
            <v>Espermatocele</v>
          </cell>
        </row>
        <row r="6108">
          <cell r="A6108" t="str">
            <v>N44.X</v>
          </cell>
          <cell r="B6108" t="str">
            <v>Torsión del testículo</v>
          </cell>
        </row>
        <row r="6109">
          <cell r="A6109" t="str">
            <v>N45</v>
          </cell>
          <cell r="B6109" t="str">
            <v>Orquitis y epididimitis</v>
          </cell>
        </row>
        <row r="6110">
          <cell r="A6110" t="str">
            <v>N45.0</v>
          </cell>
          <cell r="B6110" t="str">
            <v>Orquitis, epididimitis y orquiepididimitis con absceso</v>
          </cell>
        </row>
        <row r="6111">
          <cell r="A6111" t="str">
            <v>N45.9</v>
          </cell>
          <cell r="B6111" t="str">
            <v>Orquitis, epididimitis y orquiepididimitis sin absceso</v>
          </cell>
        </row>
        <row r="6112">
          <cell r="A6112" t="str">
            <v>N46.X</v>
          </cell>
          <cell r="B6112" t="str">
            <v>Esterilidad en el varón</v>
          </cell>
        </row>
        <row r="6113">
          <cell r="A6113" t="str">
            <v>N47.X</v>
          </cell>
          <cell r="B6113" t="str">
            <v>Prepucio redundante, fimosis y parafimosis</v>
          </cell>
        </row>
        <row r="6114">
          <cell r="A6114" t="str">
            <v>N48</v>
          </cell>
          <cell r="B6114" t="str">
            <v>Otros trastornos del pene</v>
          </cell>
        </row>
        <row r="6115">
          <cell r="A6115" t="str">
            <v>N48.0</v>
          </cell>
          <cell r="B6115" t="str">
            <v>Leucoplasia del pene</v>
          </cell>
        </row>
        <row r="6116">
          <cell r="A6116" t="str">
            <v>N48.1</v>
          </cell>
          <cell r="B6116" t="str">
            <v>Balanopostitis</v>
          </cell>
        </row>
        <row r="6117">
          <cell r="A6117" t="str">
            <v>N48.2</v>
          </cell>
          <cell r="B6117" t="str">
            <v>Otros trastornos inflamatorios del pene</v>
          </cell>
        </row>
        <row r="6118">
          <cell r="A6118" t="str">
            <v>N48.3</v>
          </cell>
          <cell r="B6118" t="str">
            <v>Priapismo</v>
          </cell>
        </row>
        <row r="6119">
          <cell r="A6119" t="str">
            <v>N48.4</v>
          </cell>
          <cell r="B6119" t="str">
            <v>Impotencia de origen orgánico</v>
          </cell>
        </row>
        <row r="6120">
          <cell r="A6120" t="str">
            <v>N48.5</v>
          </cell>
          <cell r="B6120" t="str">
            <v>Ulcera del pene</v>
          </cell>
        </row>
        <row r="6121">
          <cell r="A6121" t="str">
            <v>N48.6</v>
          </cell>
          <cell r="B6121" t="str">
            <v>Balanitis xerótica obliterante</v>
          </cell>
        </row>
        <row r="6122">
          <cell r="A6122" t="str">
            <v>N48.8</v>
          </cell>
          <cell r="B6122" t="str">
            <v>Otros trastornos especificados del pene</v>
          </cell>
        </row>
        <row r="6123">
          <cell r="A6123" t="str">
            <v>N48.9</v>
          </cell>
          <cell r="B6123" t="str">
            <v>Trastorno del pene, no especificado</v>
          </cell>
        </row>
        <row r="6124">
          <cell r="A6124" t="str">
            <v>N49</v>
          </cell>
          <cell r="B6124" t="str">
            <v>Trastornos inflamatorios de órganos genitales masculinos, no clasificados en otra parte</v>
          </cell>
        </row>
        <row r="6125">
          <cell r="A6125" t="str">
            <v>N49.0</v>
          </cell>
          <cell r="B6125" t="str">
            <v>Trastornos inflamatorios de vesícula seminal</v>
          </cell>
        </row>
        <row r="6126">
          <cell r="A6126" t="str">
            <v>N49.1</v>
          </cell>
          <cell r="B6126" t="str">
            <v>Trastornos inflamatorios del cordón espermático, túnica vaginal y conducto deferente</v>
          </cell>
        </row>
        <row r="6127">
          <cell r="A6127" t="str">
            <v>N49.2</v>
          </cell>
          <cell r="B6127" t="str">
            <v>Trastornos inflamatorios del escroto</v>
          </cell>
        </row>
        <row r="6128">
          <cell r="A6128" t="str">
            <v>N49.8</v>
          </cell>
          <cell r="B6128" t="str">
            <v>Otros trastornos inflamatorios de los órganos genitales masculinos</v>
          </cell>
        </row>
        <row r="6129">
          <cell r="A6129" t="str">
            <v>N49.9</v>
          </cell>
          <cell r="B6129" t="str">
            <v>Trastorno inflamatorio de órgano genital masculino, no especificado</v>
          </cell>
        </row>
        <row r="6130">
          <cell r="A6130" t="str">
            <v>N50</v>
          </cell>
          <cell r="B6130" t="str">
            <v>Otros trastornos de los órganos genitales masculinos</v>
          </cell>
        </row>
        <row r="6131">
          <cell r="A6131" t="str">
            <v>N50.0</v>
          </cell>
          <cell r="B6131" t="str">
            <v>Atrofia del testículo</v>
          </cell>
        </row>
        <row r="6132">
          <cell r="A6132" t="str">
            <v>N50.1</v>
          </cell>
          <cell r="B6132" t="str">
            <v>Trastornos vasculares de los órganos genitales masculinos</v>
          </cell>
        </row>
        <row r="6133">
          <cell r="A6133" t="str">
            <v>N50.8</v>
          </cell>
          <cell r="B6133" t="str">
            <v>Otros trastornos especificados de los órganos genitales masculinos</v>
          </cell>
        </row>
        <row r="6134">
          <cell r="A6134" t="str">
            <v>N50.9</v>
          </cell>
          <cell r="B6134" t="str">
            <v>Trastorno no especificado de los órganos genitales masculinos</v>
          </cell>
        </row>
        <row r="6135">
          <cell r="A6135" t="str">
            <v>N51*</v>
          </cell>
          <cell r="B6135" t="str">
            <v>Trastornos de los órganos genitales masculinos en enfermedades clasificadas en otra parte</v>
          </cell>
        </row>
        <row r="6136">
          <cell r="A6136" t="str">
            <v>N51.0*</v>
          </cell>
          <cell r="B6136" t="str">
            <v>Trastornos de próstata en enfermedades clasificadas en otra parte</v>
          </cell>
        </row>
        <row r="6137">
          <cell r="A6137" t="str">
            <v>N51.1*</v>
          </cell>
          <cell r="B6137" t="str">
            <v>Trastornos del testículo y del epidídimo en enfermedades clasificadas en otra parte</v>
          </cell>
        </row>
        <row r="6138">
          <cell r="A6138" t="str">
            <v>N51.2*</v>
          </cell>
          <cell r="B6138" t="str">
            <v>Balanitis en enfermedades clasificadas en otra parte</v>
          </cell>
        </row>
        <row r="6139">
          <cell r="A6139" t="str">
            <v>N51.8*</v>
          </cell>
          <cell r="B6139" t="str">
            <v>Otros trastornos de los órganos genitales masculinos en enfermedades clasificadas en otra parte</v>
          </cell>
        </row>
        <row r="6140">
          <cell r="A6140" t="str">
            <v>N60</v>
          </cell>
          <cell r="B6140" t="str">
            <v>Displasia mamaria benigna</v>
          </cell>
        </row>
        <row r="6141">
          <cell r="A6141" t="str">
            <v>N60.0</v>
          </cell>
          <cell r="B6141" t="str">
            <v>Quiste solitario de la mama</v>
          </cell>
        </row>
        <row r="6142">
          <cell r="A6142" t="str">
            <v>N60.1</v>
          </cell>
          <cell r="B6142" t="str">
            <v>Mastopatía quística difusa</v>
          </cell>
        </row>
        <row r="6143">
          <cell r="A6143" t="str">
            <v>N60.2</v>
          </cell>
          <cell r="B6143" t="str">
            <v>Fibroadenosis de mama</v>
          </cell>
        </row>
        <row r="6144">
          <cell r="A6144" t="str">
            <v>N60.3</v>
          </cell>
          <cell r="B6144" t="str">
            <v>Fibroesclerosis de mama</v>
          </cell>
        </row>
        <row r="6145">
          <cell r="A6145" t="str">
            <v>N60.4</v>
          </cell>
          <cell r="B6145" t="str">
            <v>Ectasia de conducto mamario</v>
          </cell>
        </row>
        <row r="6146">
          <cell r="A6146" t="str">
            <v>N60.8</v>
          </cell>
          <cell r="B6146" t="str">
            <v>Otras displasias mamarias benignas</v>
          </cell>
        </row>
        <row r="6147">
          <cell r="A6147" t="str">
            <v>N60.9</v>
          </cell>
          <cell r="B6147" t="str">
            <v>Displasia mamaria benigna, sin otra especificación</v>
          </cell>
        </row>
        <row r="6148">
          <cell r="A6148" t="str">
            <v>N61.X</v>
          </cell>
          <cell r="B6148" t="str">
            <v>Trastornos inflamatorios de la mama</v>
          </cell>
        </row>
        <row r="6149">
          <cell r="A6149" t="str">
            <v>N62.X</v>
          </cell>
          <cell r="B6149" t="str">
            <v>Hipertrofia de la mama</v>
          </cell>
        </row>
        <row r="6150">
          <cell r="A6150" t="str">
            <v>N63.X</v>
          </cell>
          <cell r="B6150" t="str">
            <v>Masa no especificada en la mama</v>
          </cell>
        </row>
        <row r="6151">
          <cell r="A6151" t="str">
            <v>N64</v>
          </cell>
          <cell r="B6151" t="str">
            <v>Otros trastornos de la mama</v>
          </cell>
        </row>
        <row r="6152">
          <cell r="A6152" t="str">
            <v>N64.0</v>
          </cell>
          <cell r="B6152" t="str">
            <v>Fisura y fístula del pezón</v>
          </cell>
        </row>
        <row r="6153">
          <cell r="A6153" t="str">
            <v>N64.1</v>
          </cell>
          <cell r="B6153" t="str">
            <v>Necrosis grasa de la mama</v>
          </cell>
        </row>
        <row r="6154">
          <cell r="A6154" t="str">
            <v>N64.2</v>
          </cell>
          <cell r="B6154" t="str">
            <v>Atrofia de la mama</v>
          </cell>
        </row>
        <row r="6155">
          <cell r="A6155" t="str">
            <v>N64.3</v>
          </cell>
          <cell r="B6155" t="str">
            <v>Galactorrea no asociada con el parto</v>
          </cell>
        </row>
        <row r="6156">
          <cell r="A6156" t="str">
            <v>N64.4</v>
          </cell>
          <cell r="B6156" t="str">
            <v>Mastodinia</v>
          </cell>
        </row>
        <row r="6157">
          <cell r="A6157" t="str">
            <v>N64.5</v>
          </cell>
          <cell r="B6157" t="str">
            <v>Otros signos y síntomas relativos a la mama</v>
          </cell>
        </row>
        <row r="6158">
          <cell r="A6158" t="str">
            <v>N64.8</v>
          </cell>
          <cell r="B6158" t="str">
            <v>Otros trastornos especificados de la mama</v>
          </cell>
        </row>
        <row r="6159">
          <cell r="A6159" t="str">
            <v>N64.9</v>
          </cell>
          <cell r="B6159" t="str">
            <v>Trastorno de la mama, no especificado</v>
          </cell>
        </row>
        <row r="6160">
          <cell r="A6160" t="str">
            <v>N70</v>
          </cell>
          <cell r="B6160" t="str">
            <v>Salpingitis y ooforitis</v>
          </cell>
        </row>
        <row r="6161">
          <cell r="A6161" t="str">
            <v>N70.0</v>
          </cell>
          <cell r="B6161" t="str">
            <v>Salpingitis y ooforitis aguda</v>
          </cell>
        </row>
        <row r="6162">
          <cell r="A6162" t="str">
            <v>N70.1</v>
          </cell>
          <cell r="B6162" t="str">
            <v>Salpingitis y ooforitis crónica</v>
          </cell>
        </row>
        <row r="6163">
          <cell r="A6163" t="str">
            <v>N70.9</v>
          </cell>
          <cell r="B6163" t="str">
            <v>Salpingitis y ooforitis, no especificadas</v>
          </cell>
        </row>
        <row r="6164">
          <cell r="A6164" t="str">
            <v>N71</v>
          </cell>
          <cell r="B6164" t="str">
            <v>Enfermedad inflamatoria del útero, excepto del cuello uterino</v>
          </cell>
        </row>
        <row r="6165">
          <cell r="A6165" t="str">
            <v>N71.0</v>
          </cell>
          <cell r="B6165" t="str">
            <v>Enfermedad inflamatoria aguda del útero</v>
          </cell>
        </row>
        <row r="6166">
          <cell r="A6166" t="str">
            <v>N71.1</v>
          </cell>
          <cell r="B6166" t="str">
            <v>Enfermedad inflamatoria crónica del útero</v>
          </cell>
        </row>
        <row r="6167">
          <cell r="A6167" t="str">
            <v>N71.9</v>
          </cell>
          <cell r="B6167" t="str">
            <v>Enfermedad inflamatoria del útero, no especificada</v>
          </cell>
        </row>
        <row r="6168">
          <cell r="A6168" t="str">
            <v>N72.X</v>
          </cell>
          <cell r="B6168" t="str">
            <v>Enfermedad inflamatoria del cuello uterino</v>
          </cell>
        </row>
        <row r="6169">
          <cell r="A6169" t="str">
            <v>N73</v>
          </cell>
          <cell r="B6169" t="str">
            <v>Otras enfermedades pélvicas inflamatorias femeninas</v>
          </cell>
        </row>
        <row r="6170">
          <cell r="A6170" t="str">
            <v>N73.0</v>
          </cell>
          <cell r="B6170" t="str">
            <v>Parametritis y celulitis pélvica aguda</v>
          </cell>
        </row>
        <row r="6171">
          <cell r="A6171" t="str">
            <v>N73.1</v>
          </cell>
          <cell r="B6171" t="str">
            <v>Parametritis y celulitis pélvica crónica</v>
          </cell>
        </row>
        <row r="6172">
          <cell r="A6172" t="str">
            <v>N73.2</v>
          </cell>
          <cell r="B6172" t="str">
            <v>Parametritis y celulitis pélvica no especificada</v>
          </cell>
        </row>
        <row r="6173">
          <cell r="A6173" t="str">
            <v>N73.3</v>
          </cell>
          <cell r="B6173" t="str">
            <v>Peritonitis pélvica aguda, femenina</v>
          </cell>
        </row>
        <row r="6174">
          <cell r="A6174" t="str">
            <v>N73.4</v>
          </cell>
          <cell r="B6174" t="str">
            <v>Peritonitis pélvica crónica, femenina</v>
          </cell>
        </row>
        <row r="6175">
          <cell r="A6175" t="str">
            <v>N73.5</v>
          </cell>
          <cell r="B6175" t="str">
            <v>Peritonitis pélvica femenina, no especificada</v>
          </cell>
        </row>
        <row r="6176">
          <cell r="A6176" t="str">
            <v>N73.6</v>
          </cell>
          <cell r="B6176" t="str">
            <v>Adherencias peritoneales pélvicas femeninas</v>
          </cell>
        </row>
        <row r="6177">
          <cell r="A6177" t="str">
            <v>N73.8</v>
          </cell>
          <cell r="B6177" t="str">
            <v>Otras enfermedades inflamatorias pélvicas femeninas</v>
          </cell>
        </row>
        <row r="6178">
          <cell r="A6178" t="str">
            <v>N73.9</v>
          </cell>
          <cell r="B6178" t="str">
            <v>Enfermedad inflamatoria pélvica femenina, no especificada</v>
          </cell>
        </row>
        <row r="6179">
          <cell r="A6179" t="str">
            <v>N74*</v>
          </cell>
          <cell r="B6179" t="str">
            <v>Trastornos inflamatorios de la pelvis femenina en enfermedades clasificadas en otra parte</v>
          </cell>
        </row>
        <row r="6180">
          <cell r="A6180" t="str">
            <v>N74.0*</v>
          </cell>
          <cell r="B6180" t="str">
            <v>Infección tuberculosa del cuello del útero (A18.1+)</v>
          </cell>
        </row>
        <row r="6181">
          <cell r="A6181" t="str">
            <v>N74.1*</v>
          </cell>
          <cell r="B6181" t="str">
            <v>Enfermedad inflamatoria pélvica femenina por tuberculosis (A18.1+)</v>
          </cell>
        </row>
        <row r="6182">
          <cell r="A6182" t="str">
            <v>N74.2*</v>
          </cell>
          <cell r="B6182" t="str">
            <v>Enfermedad inflamatoria pélvica femenina por sífilis (A51.4+, A52.7+)</v>
          </cell>
        </row>
        <row r="6183">
          <cell r="A6183" t="str">
            <v>N74.3*</v>
          </cell>
          <cell r="B6183" t="str">
            <v>Enfermedad inflamatoria pélvica femenina por gonococos (A54.2+)</v>
          </cell>
        </row>
        <row r="6184">
          <cell r="A6184" t="str">
            <v>N74.4*</v>
          </cell>
          <cell r="B6184" t="str">
            <v>Enfermedad inflamatoria pélvica femenina por clamidias (A56.1+)</v>
          </cell>
        </row>
        <row r="6185">
          <cell r="A6185" t="str">
            <v>N74.8*</v>
          </cell>
          <cell r="B6185" t="str">
            <v>Trastornos inflamatorios pélvicos femeninos en otras enfermedades clasificadas en otra parte</v>
          </cell>
        </row>
        <row r="6186">
          <cell r="A6186" t="str">
            <v>N75</v>
          </cell>
          <cell r="B6186" t="str">
            <v>Enfermedades de la glándula de Bartholin</v>
          </cell>
        </row>
        <row r="6187">
          <cell r="A6187" t="str">
            <v>N75.0</v>
          </cell>
          <cell r="B6187" t="str">
            <v>Quiste de la glándula de Bartholin</v>
          </cell>
        </row>
        <row r="6188">
          <cell r="A6188" t="str">
            <v>N75.1</v>
          </cell>
          <cell r="B6188" t="str">
            <v>Absceso de la glándula de Bartholin</v>
          </cell>
        </row>
        <row r="6189">
          <cell r="A6189" t="str">
            <v>N75.8</v>
          </cell>
          <cell r="B6189" t="str">
            <v>Otras enfermedades de la glándula de Bartholin</v>
          </cell>
        </row>
        <row r="6190">
          <cell r="A6190" t="str">
            <v>N75.9</v>
          </cell>
          <cell r="B6190" t="str">
            <v>Enfermedad de la glándula de Bartholin, no especificada</v>
          </cell>
        </row>
        <row r="6191">
          <cell r="A6191" t="str">
            <v>N76</v>
          </cell>
          <cell r="B6191" t="str">
            <v>Otras afecciones inflamatorias de la vagina y de la vulva</v>
          </cell>
        </row>
        <row r="6192">
          <cell r="A6192" t="str">
            <v>N76.0</v>
          </cell>
          <cell r="B6192" t="str">
            <v>Vaginitis aguda</v>
          </cell>
        </row>
        <row r="6193">
          <cell r="A6193" t="str">
            <v>N76.1</v>
          </cell>
          <cell r="B6193" t="str">
            <v>Vaginitis subaguda y crónica</v>
          </cell>
        </row>
        <row r="6194">
          <cell r="A6194" t="str">
            <v>N76.2</v>
          </cell>
          <cell r="B6194" t="str">
            <v>Vulvitis aguda</v>
          </cell>
        </row>
        <row r="6195">
          <cell r="A6195" t="str">
            <v>N76.3</v>
          </cell>
          <cell r="B6195" t="str">
            <v>Vulvitis subaguda y crónica</v>
          </cell>
        </row>
        <row r="6196">
          <cell r="A6196" t="str">
            <v>N76.4</v>
          </cell>
          <cell r="B6196" t="str">
            <v>Absceso vulvar</v>
          </cell>
        </row>
        <row r="6197">
          <cell r="A6197" t="str">
            <v>N76.5</v>
          </cell>
          <cell r="B6197" t="str">
            <v>Ulceración de la vagina</v>
          </cell>
        </row>
        <row r="6198">
          <cell r="A6198" t="str">
            <v>N76.6</v>
          </cell>
          <cell r="B6198" t="str">
            <v>Ulceración de la vulva</v>
          </cell>
        </row>
        <row r="6199">
          <cell r="A6199" t="str">
            <v>N76.8</v>
          </cell>
          <cell r="B6199" t="str">
            <v>Otras inflamaciones especificadas de la vagina y de la vulva</v>
          </cell>
        </row>
        <row r="6200">
          <cell r="A6200" t="str">
            <v>N77*</v>
          </cell>
          <cell r="B6200" t="str">
            <v>Ulceración e inflamación vulvovaginal en enfermedades clasificadas en otra parte</v>
          </cell>
        </row>
        <row r="6201">
          <cell r="A6201" t="str">
            <v>N77.0*</v>
          </cell>
          <cell r="B6201" t="str">
            <v>Ulceración de la vulva en enfermedades infecciosas y parasitarias clasificadas en otra parte</v>
          </cell>
        </row>
        <row r="6202">
          <cell r="A6202" t="str">
            <v>N77.1*</v>
          </cell>
          <cell r="B6202" t="str">
            <v>Vaginitis, vulvitis y vulvovaginitis en enfermedades infecciosas y parasitarias clasificadas en otra parte</v>
          </cell>
        </row>
        <row r="6203">
          <cell r="A6203" t="str">
            <v>N77.8*</v>
          </cell>
          <cell r="B6203" t="str">
            <v>Ulceración e inflamación vulvovaginal en otras enfermedades clasificadas en otra parte</v>
          </cell>
        </row>
        <row r="6204">
          <cell r="A6204" t="str">
            <v>N80</v>
          </cell>
          <cell r="B6204" t="str">
            <v>Endometriosis</v>
          </cell>
        </row>
        <row r="6205">
          <cell r="A6205" t="str">
            <v>N80.0</v>
          </cell>
          <cell r="B6205" t="str">
            <v>Endometriosis del útero</v>
          </cell>
        </row>
        <row r="6206">
          <cell r="A6206" t="str">
            <v>N80.1</v>
          </cell>
          <cell r="B6206" t="str">
            <v>Endometriosis del ovario</v>
          </cell>
        </row>
        <row r="6207">
          <cell r="A6207" t="str">
            <v>N80.2</v>
          </cell>
          <cell r="B6207" t="str">
            <v>Endometriosis de la trompa de Falopio</v>
          </cell>
        </row>
        <row r="6208">
          <cell r="A6208" t="str">
            <v>N80.3</v>
          </cell>
          <cell r="B6208" t="str">
            <v>Endometriosis del peritoneo pélvico</v>
          </cell>
        </row>
        <row r="6209">
          <cell r="A6209" t="str">
            <v>N80.4</v>
          </cell>
          <cell r="B6209" t="str">
            <v>Endometriosis del tabique rectovaginal y de la vagina</v>
          </cell>
        </row>
        <row r="6210">
          <cell r="A6210" t="str">
            <v>N80.5</v>
          </cell>
          <cell r="B6210" t="str">
            <v>Endometriosis del intestino</v>
          </cell>
        </row>
        <row r="6211">
          <cell r="A6211" t="str">
            <v>N80.6</v>
          </cell>
          <cell r="B6211" t="str">
            <v>Endometriosis en cicatriz cutánea</v>
          </cell>
        </row>
        <row r="6212">
          <cell r="A6212" t="str">
            <v>N80.8</v>
          </cell>
          <cell r="B6212" t="str">
            <v>Otras endometriosis</v>
          </cell>
        </row>
        <row r="6213">
          <cell r="A6213" t="str">
            <v>N80.9</v>
          </cell>
          <cell r="B6213" t="str">
            <v>Endometriosis, no especificada</v>
          </cell>
        </row>
        <row r="6214">
          <cell r="A6214" t="str">
            <v>N81</v>
          </cell>
          <cell r="B6214" t="str">
            <v>Prolapso genital femenino</v>
          </cell>
        </row>
        <row r="6215">
          <cell r="A6215" t="str">
            <v>N81.0</v>
          </cell>
          <cell r="B6215" t="str">
            <v>Uretrocele femenino</v>
          </cell>
        </row>
        <row r="6216">
          <cell r="A6216" t="str">
            <v>N81.1</v>
          </cell>
          <cell r="B6216" t="str">
            <v>Cistocele</v>
          </cell>
        </row>
        <row r="6217">
          <cell r="A6217" t="str">
            <v>N81.2</v>
          </cell>
          <cell r="B6217" t="str">
            <v>Prolapso uterovaginal incompleto</v>
          </cell>
        </row>
        <row r="6218">
          <cell r="A6218" t="str">
            <v>N81.3</v>
          </cell>
          <cell r="B6218" t="str">
            <v>Prolapso uterovaginal completo</v>
          </cell>
        </row>
        <row r="6219">
          <cell r="A6219" t="str">
            <v>N81.4</v>
          </cell>
          <cell r="B6219" t="str">
            <v>Prolapso uterovaginal, sin otra especificación</v>
          </cell>
        </row>
        <row r="6220">
          <cell r="A6220" t="str">
            <v>N81.5</v>
          </cell>
          <cell r="B6220" t="str">
            <v>Enterocele vaginal</v>
          </cell>
        </row>
        <row r="6221">
          <cell r="A6221" t="str">
            <v>N81.6</v>
          </cell>
          <cell r="B6221" t="str">
            <v>Rectocele</v>
          </cell>
        </row>
        <row r="6222">
          <cell r="A6222" t="str">
            <v>N81.8</v>
          </cell>
          <cell r="B6222" t="str">
            <v>Otros prolapsos genitales femeninos</v>
          </cell>
        </row>
        <row r="6223">
          <cell r="A6223" t="str">
            <v>N81.9</v>
          </cell>
          <cell r="B6223" t="str">
            <v>Prolapso genital femenino, no especificado</v>
          </cell>
        </row>
        <row r="6224">
          <cell r="A6224" t="str">
            <v>N82</v>
          </cell>
          <cell r="B6224" t="str">
            <v>Fístulas que afectan el tracto genital femenino</v>
          </cell>
        </row>
        <row r="6225">
          <cell r="A6225" t="str">
            <v>N82.0</v>
          </cell>
          <cell r="B6225" t="str">
            <v>Fístula vesicovaginal</v>
          </cell>
        </row>
        <row r="6226">
          <cell r="A6226" t="str">
            <v>N82.1</v>
          </cell>
          <cell r="B6226" t="str">
            <v>Otras fístulas de las vías genitourinarias femeninas</v>
          </cell>
        </row>
        <row r="6227">
          <cell r="A6227" t="str">
            <v>N82.2</v>
          </cell>
          <cell r="B6227" t="str">
            <v>Fístula de la vagina al intestino delgado</v>
          </cell>
        </row>
        <row r="6228">
          <cell r="A6228" t="str">
            <v>N82.3</v>
          </cell>
          <cell r="B6228" t="str">
            <v>Fístula de la vagina al intestino grueso</v>
          </cell>
        </row>
        <row r="6229">
          <cell r="A6229" t="str">
            <v>N82.4</v>
          </cell>
          <cell r="B6229" t="str">
            <v>Otras fístulas del tracto genital femenino al tracto intestinal</v>
          </cell>
        </row>
        <row r="6230">
          <cell r="A6230" t="str">
            <v>N82.5</v>
          </cell>
          <cell r="B6230" t="str">
            <v>Fístula del tracto genital femenino a la piel</v>
          </cell>
        </row>
        <row r="6231">
          <cell r="A6231" t="str">
            <v>N82.8</v>
          </cell>
          <cell r="B6231" t="str">
            <v>Otras fístulas del tracto genital femenino</v>
          </cell>
        </row>
        <row r="6232">
          <cell r="A6232" t="str">
            <v>N82.9</v>
          </cell>
          <cell r="B6232" t="str">
            <v>Fístula del tracto genital femenino, sin otra especificación</v>
          </cell>
        </row>
        <row r="6233">
          <cell r="A6233" t="str">
            <v>N83</v>
          </cell>
          <cell r="B6233" t="str">
            <v>Trastornos no inflamatorios del ovario, de la trompa de Falopio y del ligamento  ancho</v>
          </cell>
        </row>
        <row r="6234">
          <cell r="A6234" t="str">
            <v>N83.0</v>
          </cell>
          <cell r="B6234" t="str">
            <v>Quiste folicular del ovario</v>
          </cell>
        </row>
        <row r="6235">
          <cell r="A6235" t="str">
            <v>N83.1</v>
          </cell>
          <cell r="B6235" t="str">
            <v>Quiste del cuerpo amarillo</v>
          </cell>
        </row>
        <row r="6236">
          <cell r="A6236" t="str">
            <v>N83.2</v>
          </cell>
          <cell r="B6236" t="str">
            <v>Otros quistes ováricos y los no especificados</v>
          </cell>
        </row>
        <row r="6237">
          <cell r="A6237" t="str">
            <v>N83.3</v>
          </cell>
          <cell r="B6237" t="str">
            <v>Atrofia adquirida del ovario y de la trompa de Falopio</v>
          </cell>
        </row>
        <row r="6238">
          <cell r="A6238" t="str">
            <v>N83.4</v>
          </cell>
          <cell r="B6238" t="str">
            <v>Prolapso y hernia del ovario y de la trompa de Falopio</v>
          </cell>
        </row>
        <row r="6239">
          <cell r="A6239" t="str">
            <v>N83.5</v>
          </cell>
          <cell r="B6239" t="str">
            <v>Torsión de ovario, pedículo de ovario y trompa de Falopio</v>
          </cell>
        </row>
        <row r="6240">
          <cell r="A6240" t="str">
            <v>N83.6</v>
          </cell>
          <cell r="B6240" t="str">
            <v>Hematosalpinx</v>
          </cell>
        </row>
        <row r="6241">
          <cell r="A6241" t="str">
            <v>N83.7</v>
          </cell>
          <cell r="B6241" t="str">
            <v>Hematoma del ligamento ancho</v>
          </cell>
        </row>
        <row r="6242">
          <cell r="A6242" t="str">
            <v>N83.8</v>
          </cell>
          <cell r="B6242" t="str">
            <v>Otros trastornos no inflamatorios del ovario, de la trompa de Falopio y del ligamento ancho</v>
          </cell>
        </row>
        <row r="6243">
          <cell r="A6243" t="str">
            <v>N83.9</v>
          </cell>
          <cell r="B6243" t="str">
            <v>Enfermedad no inflamatoria del ovario, de la trompa de Falopio y del ligamento ancho, no especificada</v>
          </cell>
        </row>
        <row r="6244">
          <cell r="A6244" t="str">
            <v>N84</v>
          </cell>
          <cell r="B6244" t="str">
            <v>Pólipo del tracto genital femenino</v>
          </cell>
        </row>
        <row r="6245">
          <cell r="A6245" t="str">
            <v>N84.0</v>
          </cell>
          <cell r="B6245" t="str">
            <v>Pólipo del cuerpo del útero</v>
          </cell>
        </row>
        <row r="6246">
          <cell r="A6246" t="str">
            <v>N84.1</v>
          </cell>
          <cell r="B6246" t="str">
            <v>Pólipo del cuello del útero</v>
          </cell>
        </row>
        <row r="6247">
          <cell r="A6247" t="str">
            <v>N84.2</v>
          </cell>
          <cell r="B6247" t="str">
            <v>Pólipo de la vagina</v>
          </cell>
        </row>
        <row r="6248">
          <cell r="A6248" t="str">
            <v>N84.3</v>
          </cell>
          <cell r="B6248" t="str">
            <v>Pólipo de la vulva</v>
          </cell>
        </row>
        <row r="6249">
          <cell r="A6249" t="str">
            <v>N84.8</v>
          </cell>
          <cell r="B6249" t="str">
            <v>Pólipos de otras partes del tracto genital femenino</v>
          </cell>
        </row>
        <row r="6250">
          <cell r="A6250" t="str">
            <v>N84.9</v>
          </cell>
          <cell r="B6250" t="str">
            <v>Pólipo del tracto genital femenino, no especificado</v>
          </cell>
        </row>
        <row r="6251">
          <cell r="A6251" t="str">
            <v>N85</v>
          </cell>
          <cell r="B6251" t="str">
            <v>Otros trastornos no inflamatorios del útero, excepto del cuello</v>
          </cell>
        </row>
        <row r="6252">
          <cell r="A6252" t="str">
            <v>N85.0</v>
          </cell>
          <cell r="B6252" t="str">
            <v>Hiperplasia de glándula del endometrio:</v>
          </cell>
        </row>
        <row r="6253">
          <cell r="A6253" t="str">
            <v>N85.1</v>
          </cell>
          <cell r="B6253" t="str">
            <v>Hiperplasia adenomatosa del endometrio</v>
          </cell>
        </row>
        <row r="6254">
          <cell r="A6254" t="str">
            <v>N85.2</v>
          </cell>
          <cell r="B6254" t="str">
            <v>Hipertrofia del útero</v>
          </cell>
        </row>
        <row r="6255">
          <cell r="A6255" t="str">
            <v>N85.3</v>
          </cell>
          <cell r="B6255" t="str">
            <v>Subinvolución del útero</v>
          </cell>
        </row>
        <row r="6256">
          <cell r="A6256" t="str">
            <v>N85.4</v>
          </cell>
          <cell r="B6256" t="str">
            <v>Mala posición del útero</v>
          </cell>
        </row>
        <row r="6257">
          <cell r="A6257" t="str">
            <v>N85.5</v>
          </cell>
          <cell r="B6257" t="str">
            <v>Inversión del útero</v>
          </cell>
        </row>
        <row r="6258">
          <cell r="A6258" t="str">
            <v>N85.6</v>
          </cell>
          <cell r="B6258" t="str">
            <v>Sinequias intrauterinas</v>
          </cell>
        </row>
        <row r="6259">
          <cell r="A6259" t="str">
            <v>N85.7</v>
          </cell>
          <cell r="B6259" t="str">
            <v>Hematómetra</v>
          </cell>
        </row>
        <row r="6260">
          <cell r="A6260" t="str">
            <v>N85.8</v>
          </cell>
          <cell r="B6260" t="str">
            <v>Otros trastornos no inflamatorios especificados del útero</v>
          </cell>
        </row>
        <row r="6261">
          <cell r="A6261" t="str">
            <v>N85.9</v>
          </cell>
          <cell r="B6261" t="str">
            <v>Trastorno no inflamatorio del útero, no especificado</v>
          </cell>
        </row>
        <row r="6262">
          <cell r="A6262" t="str">
            <v>N86.X</v>
          </cell>
          <cell r="B6262" t="str">
            <v>Erosión y ectropión del cuello del útero</v>
          </cell>
        </row>
        <row r="6263">
          <cell r="A6263" t="str">
            <v>N87</v>
          </cell>
          <cell r="B6263" t="str">
            <v>Displasia del cuello uterino</v>
          </cell>
        </row>
        <row r="6264">
          <cell r="A6264" t="str">
            <v>N87.0</v>
          </cell>
          <cell r="B6264" t="str">
            <v>Displasia cervical leve</v>
          </cell>
        </row>
        <row r="6265">
          <cell r="A6265" t="str">
            <v>N87.1</v>
          </cell>
          <cell r="B6265" t="str">
            <v>Displasia cervical moderada</v>
          </cell>
        </row>
        <row r="6266">
          <cell r="A6266" t="str">
            <v>N87.2</v>
          </cell>
          <cell r="B6266" t="str">
            <v>Displasia cervical severa, no clasificada en otra parte</v>
          </cell>
        </row>
        <row r="6267">
          <cell r="A6267" t="str">
            <v>N87.9</v>
          </cell>
          <cell r="B6267" t="str">
            <v>Displasia del cuello del útero, no especificada</v>
          </cell>
        </row>
        <row r="6268">
          <cell r="A6268" t="str">
            <v>N88</v>
          </cell>
          <cell r="B6268" t="str">
            <v>Otros trastornos no inflamatorios del cuello del útero</v>
          </cell>
        </row>
        <row r="6269">
          <cell r="A6269" t="str">
            <v>N88.0</v>
          </cell>
          <cell r="B6269" t="str">
            <v>Leucoplasia del cuello del útero</v>
          </cell>
        </row>
        <row r="6270">
          <cell r="A6270" t="str">
            <v>N88.1</v>
          </cell>
          <cell r="B6270" t="str">
            <v>Laceración antigua del cuello del útero</v>
          </cell>
        </row>
        <row r="6271">
          <cell r="A6271" t="str">
            <v>N88.2</v>
          </cell>
          <cell r="B6271" t="str">
            <v>Estrechez y estenosis del cuello del útero</v>
          </cell>
        </row>
        <row r="6272">
          <cell r="A6272" t="str">
            <v>N88.3</v>
          </cell>
          <cell r="B6272" t="str">
            <v>Incompetencia del cuello del útero</v>
          </cell>
        </row>
        <row r="6273">
          <cell r="A6273" t="str">
            <v>N88.4</v>
          </cell>
          <cell r="B6273" t="str">
            <v>Elongación hipertrófica del cuello del útero</v>
          </cell>
        </row>
        <row r="6274">
          <cell r="A6274" t="str">
            <v>N88.8</v>
          </cell>
          <cell r="B6274" t="str">
            <v>Otros trastornos no inflamatorios especificados del cuello del útero</v>
          </cell>
        </row>
        <row r="6275">
          <cell r="A6275" t="str">
            <v>N88.9</v>
          </cell>
          <cell r="B6275" t="str">
            <v>Trastorno no inflamatorio del cuello del útero, no especificado</v>
          </cell>
        </row>
        <row r="6276">
          <cell r="A6276" t="str">
            <v>N89</v>
          </cell>
          <cell r="B6276" t="str">
            <v>Otros trastornos no inflamatorios de la vagina</v>
          </cell>
        </row>
        <row r="6277">
          <cell r="A6277" t="str">
            <v>N89.0</v>
          </cell>
          <cell r="B6277" t="str">
            <v>Displasia vaginal leve</v>
          </cell>
        </row>
        <row r="6278">
          <cell r="A6278" t="str">
            <v>N89.1</v>
          </cell>
          <cell r="B6278" t="str">
            <v>Displasia vaginal moderada</v>
          </cell>
        </row>
        <row r="6279">
          <cell r="A6279" t="str">
            <v>N89.2</v>
          </cell>
          <cell r="B6279" t="str">
            <v>Displasia vaginal severa, no clasificada en otra parte</v>
          </cell>
        </row>
        <row r="6280">
          <cell r="A6280" t="str">
            <v>N89.3</v>
          </cell>
          <cell r="B6280" t="str">
            <v>Displasia de la vagina, no especificada</v>
          </cell>
        </row>
        <row r="6281">
          <cell r="A6281" t="str">
            <v>N89.4</v>
          </cell>
          <cell r="B6281" t="str">
            <v>Leucoplasia de la vagina</v>
          </cell>
        </row>
        <row r="6282">
          <cell r="A6282" t="str">
            <v>N89.5</v>
          </cell>
          <cell r="B6282" t="str">
            <v>Estrechez y atresia de la vagina</v>
          </cell>
        </row>
        <row r="6283">
          <cell r="A6283" t="str">
            <v>N89.6</v>
          </cell>
          <cell r="B6283" t="str">
            <v>Anillo de himen estrecho</v>
          </cell>
        </row>
        <row r="6284">
          <cell r="A6284" t="str">
            <v>N89.7</v>
          </cell>
          <cell r="B6284" t="str">
            <v>Hematocolpos</v>
          </cell>
        </row>
        <row r="6285">
          <cell r="A6285" t="str">
            <v>N89.8</v>
          </cell>
          <cell r="B6285" t="str">
            <v>Otros trastornos especificados no inflamatorios de la vagina</v>
          </cell>
        </row>
        <row r="6286">
          <cell r="A6286" t="str">
            <v>N89.9</v>
          </cell>
          <cell r="B6286" t="str">
            <v>Trastorno no inflamatorio de la vagina, no especificado</v>
          </cell>
        </row>
        <row r="6287">
          <cell r="A6287" t="str">
            <v>N90</v>
          </cell>
          <cell r="B6287" t="str">
            <v>Otros trastornos no inflamatorios de la vulva y del perineo</v>
          </cell>
        </row>
        <row r="6288">
          <cell r="A6288" t="str">
            <v>N90.0</v>
          </cell>
          <cell r="B6288" t="str">
            <v>Displasia vulvar leve</v>
          </cell>
        </row>
        <row r="6289">
          <cell r="A6289" t="str">
            <v>N90.1</v>
          </cell>
          <cell r="B6289" t="str">
            <v>Displasia vulvar moderada</v>
          </cell>
        </row>
        <row r="6290">
          <cell r="A6290" t="str">
            <v>N90.2</v>
          </cell>
          <cell r="B6290" t="str">
            <v>Displasia vulvar severa, no clasificada en otra parte</v>
          </cell>
        </row>
        <row r="6291">
          <cell r="A6291" t="str">
            <v>N90.3</v>
          </cell>
          <cell r="B6291" t="str">
            <v>Displasia de la vulva, no especificada</v>
          </cell>
        </row>
        <row r="6292">
          <cell r="A6292" t="str">
            <v>N90.4</v>
          </cell>
          <cell r="B6292" t="str">
            <v>Leucoplasia de la vulva</v>
          </cell>
        </row>
        <row r="6293">
          <cell r="A6293" t="str">
            <v>N90.5</v>
          </cell>
          <cell r="B6293" t="str">
            <v>Atrofia de la vulva</v>
          </cell>
        </row>
        <row r="6294">
          <cell r="A6294" t="str">
            <v>N90.6</v>
          </cell>
          <cell r="B6294" t="str">
            <v>Hipertrofia de la vulva</v>
          </cell>
        </row>
        <row r="6295">
          <cell r="A6295" t="str">
            <v>N90.7</v>
          </cell>
          <cell r="B6295" t="str">
            <v>Quiste de la vulva</v>
          </cell>
        </row>
        <row r="6296">
          <cell r="A6296" t="str">
            <v>N90.8</v>
          </cell>
          <cell r="B6296" t="str">
            <v>Otros trastornos no inflamatorios especificados de la vulva y del perineo</v>
          </cell>
        </row>
        <row r="6297">
          <cell r="A6297" t="str">
            <v>N90.9</v>
          </cell>
          <cell r="B6297" t="str">
            <v>Trastorno no inflamatorio de la vulva y del perineo, no especificado</v>
          </cell>
        </row>
        <row r="6298">
          <cell r="A6298" t="str">
            <v>N91</v>
          </cell>
          <cell r="B6298" t="str">
            <v>Menstruación ausente, escasa o rara</v>
          </cell>
        </row>
        <row r="6299">
          <cell r="A6299" t="str">
            <v>N91.0</v>
          </cell>
          <cell r="B6299" t="str">
            <v>Amenorrea primaria</v>
          </cell>
        </row>
        <row r="6300">
          <cell r="A6300" t="str">
            <v>N91.1</v>
          </cell>
          <cell r="B6300" t="str">
            <v>Amenorrea secundaria</v>
          </cell>
        </row>
        <row r="6301">
          <cell r="A6301" t="str">
            <v>N91.2</v>
          </cell>
          <cell r="B6301" t="str">
            <v>Amenorrea, sin otra especificación</v>
          </cell>
        </row>
        <row r="6302">
          <cell r="A6302" t="str">
            <v>N91.3</v>
          </cell>
          <cell r="B6302" t="str">
            <v>Oligomenorrea primaria</v>
          </cell>
        </row>
        <row r="6303">
          <cell r="A6303" t="str">
            <v>N91.4</v>
          </cell>
          <cell r="B6303" t="str">
            <v>Oligomenorrea secundaria</v>
          </cell>
        </row>
        <row r="6304">
          <cell r="A6304" t="str">
            <v>N91.5</v>
          </cell>
          <cell r="B6304" t="str">
            <v>Oligomenorrea, no especificada</v>
          </cell>
        </row>
        <row r="6305">
          <cell r="A6305" t="str">
            <v>N92</v>
          </cell>
          <cell r="B6305" t="str">
            <v>Menstruación excesiva, frecuente e irregular</v>
          </cell>
        </row>
        <row r="6306">
          <cell r="A6306" t="str">
            <v>N92.0</v>
          </cell>
          <cell r="B6306" t="str">
            <v>Menstruación excesiva y frecuente con ciclo regular</v>
          </cell>
        </row>
        <row r="6307">
          <cell r="A6307" t="str">
            <v>N92.1</v>
          </cell>
          <cell r="B6307" t="str">
            <v>Menstruación excesiva y frecuente con ciclo irregular</v>
          </cell>
        </row>
        <row r="6308">
          <cell r="A6308" t="str">
            <v>N92.2</v>
          </cell>
          <cell r="B6308" t="str">
            <v>Menstruación excesiva en la pubertad</v>
          </cell>
        </row>
        <row r="6309">
          <cell r="A6309" t="str">
            <v>N92.3</v>
          </cell>
          <cell r="B6309" t="str">
            <v>Hemorragia por ovulación</v>
          </cell>
        </row>
        <row r="6310">
          <cell r="A6310" t="str">
            <v>N92.4</v>
          </cell>
          <cell r="B6310" t="str">
            <v>Hemorragia excesiva en período premenopáusico</v>
          </cell>
        </row>
        <row r="6311">
          <cell r="A6311" t="str">
            <v>N92.5</v>
          </cell>
          <cell r="B6311" t="str">
            <v>Otras menstruaciones irregulares especificadas</v>
          </cell>
        </row>
        <row r="6312">
          <cell r="A6312" t="str">
            <v>N92.6</v>
          </cell>
          <cell r="B6312" t="str">
            <v>Menstruación irregular, no especificada</v>
          </cell>
        </row>
        <row r="6313">
          <cell r="A6313" t="str">
            <v>N93</v>
          </cell>
          <cell r="B6313" t="str">
            <v>Otras hemorragias uterinas o vaginales anormales</v>
          </cell>
        </row>
        <row r="6314">
          <cell r="A6314" t="str">
            <v>N93.0</v>
          </cell>
          <cell r="B6314" t="str">
            <v>Hemorragia postcoito y postcontacto</v>
          </cell>
        </row>
        <row r="6315">
          <cell r="A6315" t="str">
            <v>N93.8</v>
          </cell>
          <cell r="B6315" t="str">
            <v>Otras hemorragias uterinas o vaginales anormales especificadas</v>
          </cell>
        </row>
        <row r="6316">
          <cell r="A6316" t="str">
            <v>N93.9</v>
          </cell>
          <cell r="B6316" t="str">
            <v>Hemorragia vaginal y uterina anormal, no especificada</v>
          </cell>
        </row>
        <row r="6317">
          <cell r="A6317" t="str">
            <v>N94</v>
          </cell>
          <cell r="B6317" t="str">
            <v>Dolor y otras afecciones relacionadas con los órganos genitales femeninos y con el ciclo menstrual</v>
          </cell>
        </row>
        <row r="6318">
          <cell r="A6318" t="str">
            <v>N94.0</v>
          </cell>
          <cell r="B6318" t="str">
            <v>Dolor intermenstrual</v>
          </cell>
        </row>
        <row r="6319">
          <cell r="A6319" t="str">
            <v>N94.1</v>
          </cell>
          <cell r="B6319" t="str">
            <v>Dispareunia</v>
          </cell>
        </row>
        <row r="6320">
          <cell r="A6320" t="str">
            <v>N94.2</v>
          </cell>
          <cell r="B6320" t="str">
            <v>Vaginismo</v>
          </cell>
        </row>
        <row r="6321">
          <cell r="A6321" t="str">
            <v>N94.3</v>
          </cell>
          <cell r="B6321" t="str">
            <v>Síndrome de tensión premenstrual</v>
          </cell>
        </row>
        <row r="6322">
          <cell r="A6322" t="str">
            <v>N94.4</v>
          </cell>
          <cell r="B6322" t="str">
            <v>Dismenorrea primaria</v>
          </cell>
        </row>
        <row r="6323">
          <cell r="A6323" t="str">
            <v>N94.5</v>
          </cell>
          <cell r="B6323" t="str">
            <v>Dismenorrea secundaria</v>
          </cell>
        </row>
        <row r="6324">
          <cell r="A6324" t="str">
            <v>N94.6</v>
          </cell>
          <cell r="B6324" t="str">
            <v>Dismenorrea, no especificada</v>
          </cell>
        </row>
        <row r="6325">
          <cell r="A6325" t="str">
            <v>N94.8</v>
          </cell>
          <cell r="B6325" t="str">
            <v>Otras afecciones especificadas asociadas con los órganos genitales femeninos y el ciclo menstrual</v>
          </cell>
        </row>
        <row r="6326">
          <cell r="A6326" t="str">
            <v>N94.9</v>
          </cell>
          <cell r="B6326" t="str">
            <v>Afecciones no especificadas asociadas con los órganos genitales femeninos y el ciclo menstrual</v>
          </cell>
        </row>
        <row r="6327">
          <cell r="A6327" t="str">
            <v>N95</v>
          </cell>
          <cell r="B6327" t="str">
            <v>Otros trastornos menopáusicos y perimenopáusicos</v>
          </cell>
        </row>
        <row r="6328">
          <cell r="A6328" t="str">
            <v>N95.0</v>
          </cell>
          <cell r="B6328" t="str">
            <v>Hemorragia postmenopáusica</v>
          </cell>
        </row>
        <row r="6329">
          <cell r="A6329" t="str">
            <v>N95.1</v>
          </cell>
          <cell r="B6329" t="str">
            <v>Estados menopáusicos y climatéricos femeninos</v>
          </cell>
        </row>
        <row r="6330">
          <cell r="A6330" t="str">
            <v>N95.2</v>
          </cell>
          <cell r="B6330" t="str">
            <v>Vaginitis atrófica postmenopáusica</v>
          </cell>
        </row>
        <row r="6331">
          <cell r="A6331" t="str">
            <v>N95.3</v>
          </cell>
          <cell r="B6331" t="str">
            <v>Estados asociados con menopausia artificial</v>
          </cell>
        </row>
        <row r="6332">
          <cell r="A6332" t="str">
            <v>N95.8</v>
          </cell>
          <cell r="B6332" t="str">
            <v>Otros trastornos menopáusicos y perimenopáusicos especificados</v>
          </cell>
        </row>
        <row r="6333">
          <cell r="A6333" t="str">
            <v>N95.9</v>
          </cell>
          <cell r="B6333" t="str">
            <v>Trastorno menopáusico y perimenopáusico, no especificado</v>
          </cell>
        </row>
        <row r="6334">
          <cell r="A6334" t="str">
            <v>N96.X</v>
          </cell>
          <cell r="B6334" t="str">
            <v>Abortadora habitual</v>
          </cell>
        </row>
        <row r="6335">
          <cell r="A6335" t="str">
            <v>N97</v>
          </cell>
          <cell r="B6335" t="str">
            <v>Infertilidad femenina</v>
          </cell>
        </row>
        <row r="6336">
          <cell r="A6336" t="str">
            <v>N97.0</v>
          </cell>
          <cell r="B6336" t="str">
            <v>Infertilidad femenina asociada con falta de ovulación</v>
          </cell>
        </row>
        <row r="6337">
          <cell r="A6337" t="str">
            <v>N97.1</v>
          </cell>
          <cell r="B6337" t="str">
            <v>Infertilidad femenina de origen tubárico</v>
          </cell>
        </row>
        <row r="6338">
          <cell r="A6338" t="str">
            <v>N97.2</v>
          </cell>
          <cell r="B6338" t="str">
            <v>Infertilidad femenina de origen uterino</v>
          </cell>
        </row>
        <row r="6339">
          <cell r="A6339" t="str">
            <v>N97.3</v>
          </cell>
          <cell r="B6339" t="str">
            <v>Infertilidad femenina de origen cervical</v>
          </cell>
        </row>
        <row r="6340">
          <cell r="A6340" t="str">
            <v>N97.4</v>
          </cell>
          <cell r="B6340" t="str">
            <v>Infertilidad femenina asociada con factores masculinos</v>
          </cell>
        </row>
        <row r="6341">
          <cell r="A6341" t="str">
            <v>N97.8</v>
          </cell>
          <cell r="B6341" t="str">
            <v>Infertilidad femenina de otro origen</v>
          </cell>
        </row>
        <row r="6342">
          <cell r="A6342" t="str">
            <v>N97.9</v>
          </cell>
          <cell r="B6342" t="str">
            <v>Infertilidad femenina, no especificada</v>
          </cell>
        </row>
        <row r="6343">
          <cell r="A6343" t="str">
            <v>N98</v>
          </cell>
          <cell r="B6343" t="str">
            <v>Complicaciones asociadas con la fecundación artificial</v>
          </cell>
        </row>
        <row r="6344">
          <cell r="A6344" t="str">
            <v>N98.0</v>
          </cell>
          <cell r="B6344" t="str">
            <v>Infección asociada con inseminación artificial</v>
          </cell>
        </row>
        <row r="6345">
          <cell r="A6345" t="str">
            <v>N98.1</v>
          </cell>
          <cell r="B6345" t="str">
            <v>Hiperestimulación de ovarios</v>
          </cell>
        </row>
        <row r="6346">
          <cell r="A6346" t="str">
            <v>N98.2</v>
          </cell>
          <cell r="B6346" t="str">
            <v>Complicaciones en el intento de introducción del huevo fecundado en la fertilización in vitro</v>
          </cell>
        </row>
        <row r="6347">
          <cell r="A6347" t="str">
            <v>N98.3</v>
          </cell>
          <cell r="B6347" t="str">
            <v>Complicaciones en el intento de introducción del embrión en la transferencia de embriones</v>
          </cell>
        </row>
        <row r="6348">
          <cell r="A6348" t="str">
            <v>N98.8</v>
          </cell>
          <cell r="B6348" t="str">
            <v>Otras complicaciones asociadas con la fecundación artificial</v>
          </cell>
        </row>
        <row r="6349">
          <cell r="A6349" t="str">
            <v>N98.9</v>
          </cell>
          <cell r="B6349" t="str">
            <v>Complicación no especificada asociada con la fecundación artificial</v>
          </cell>
        </row>
        <row r="6350">
          <cell r="A6350" t="str">
            <v>N99</v>
          </cell>
          <cell r="B6350" t="str">
            <v>Trastornos del sistema genitourinario consecutivos a procedimientos, no  clasificados en otra parte</v>
          </cell>
        </row>
        <row r="6351">
          <cell r="A6351" t="str">
            <v>N99.0</v>
          </cell>
          <cell r="B6351" t="str">
            <v>Insuficiencia renal consecutiva a procedimientos</v>
          </cell>
        </row>
        <row r="6352">
          <cell r="A6352" t="str">
            <v>N99.1</v>
          </cell>
          <cell r="B6352" t="str">
            <v>Estrechez uretral consecutiva a procedimientos</v>
          </cell>
        </row>
        <row r="6353">
          <cell r="A6353" t="str">
            <v>N99.2</v>
          </cell>
          <cell r="B6353" t="str">
            <v>Adherencias postoperatorias de la vagina</v>
          </cell>
        </row>
        <row r="6354">
          <cell r="A6354" t="str">
            <v>N99.3</v>
          </cell>
          <cell r="B6354" t="str">
            <v>Prolapso de la cúpula vaginal después de histerectomía</v>
          </cell>
        </row>
        <row r="6355">
          <cell r="A6355" t="str">
            <v>N99.4</v>
          </cell>
          <cell r="B6355" t="str">
            <v>Adherencias peritoneales pélvicas consecutivas a procedimientos</v>
          </cell>
        </row>
        <row r="6356">
          <cell r="A6356" t="str">
            <v>N99.5</v>
          </cell>
          <cell r="B6356" t="str">
            <v>Mal funcionamiento de estoma externo de vías urinarias</v>
          </cell>
        </row>
        <row r="6357">
          <cell r="A6357" t="str">
            <v>N99.8</v>
          </cell>
          <cell r="B6357" t="str">
            <v>Otros trastornos del sistema genitourinario consecutivos a procedimientos</v>
          </cell>
        </row>
        <row r="6358">
          <cell r="A6358" t="str">
            <v>N99.9</v>
          </cell>
          <cell r="B6358" t="str">
            <v>Trastorno no especificado del sistema genitourinario consecutivo a procedimientos</v>
          </cell>
        </row>
        <row r="6359">
          <cell r="A6359" t="str">
            <v>O</v>
          </cell>
          <cell r="B6359" t="str">
            <v>Transtornos Gineco-Obstétricos</v>
          </cell>
        </row>
        <row r="6360">
          <cell r="A6360" t="str">
            <v>O00</v>
          </cell>
          <cell r="B6360" t="str">
            <v>Embarazo ectópico</v>
          </cell>
        </row>
        <row r="6361">
          <cell r="A6361" t="str">
            <v>O00.0</v>
          </cell>
          <cell r="B6361" t="str">
            <v>Embarazo abdominal</v>
          </cell>
        </row>
        <row r="6362">
          <cell r="A6362" t="str">
            <v>O00.1</v>
          </cell>
          <cell r="B6362" t="str">
            <v>Embarazo tubárico</v>
          </cell>
        </row>
        <row r="6363">
          <cell r="A6363" t="str">
            <v>O00.2</v>
          </cell>
          <cell r="B6363" t="str">
            <v>Embarazo ovárico</v>
          </cell>
        </row>
        <row r="6364">
          <cell r="A6364" t="str">
            <v>O00.8</v>
          </cell>
          <cell r="B6364" t="str">
            <v>Otros embarazos ectópicos</v>
          </cell>
        </row>
        <row r="6365">
          <cell r="A6365" t="str">
            <v>O00.9</v>
          </cell>
          <cell r="B6365" t="str">
            <v>Embarazo ectópico, no especificado</v>
          </cell>
        </row>
        <row r="6366">
          <cell r="A6366" t="str">
            <v>O01</v>
          </cell>
          <cell r="B6366" t="str">
            <v>Mola hidatiforme</v>
          </cell>
        </row>
        <row r="6367">
          <cell r="A6367" t="str">
            <v>O01.0</v>
          </cell>
          <cell r="B6367" t="str">
            <v>Mola hidatiforme clásica</v>
          </cell>
        </row>
        <row r="6368">
          <cell r="A6368" t="str">
            <v>O01.1</v>
          </cell>
          <cell r="B6368" t="str">
            <v>Mola hidatiforme, incompleta o parcial</v>
          </cell>
        </row>
        <row r="6369">
          <cell r="A6369" t="str">
            <v>O01.9</v>
          </cell>
          <cell r="B6369" t="str">
            <v>Mola hidatiforme, no especificada</v>
          </cell>
        </row>
        <row r="6370">
          <cell r="A6370" t="str">
            <v>O02</v>
          </cell>
          <cell r="B6370" t="str">
            <v>Otros productos anormales de la concepción</v>
          </cell>
        </row>
        <row r="6371">
          <cell r="A6371" t="str">
            <v>O02.0</v>
          </cell>
          <cell r="B6371" t="str">
            <v>Detención del desarrollo del huevo y mola no hidatiforme</v>
          </cell>
        </row>
        <row r="6372">
          <cell r="A6372" t="str">
            <v>O02.1</v>
          </cell>
          <cell r="B6372" t="str">
            <v>Aborto retenido</v>
          </cell>
        </row>
        <row r="6373">
          <cell r="A6373" t="str">
            <v>O02.8</v>
          </cell>
          <cell r="B6373" t="str">
            <v>Otros productos anormales especificados de la concepción</v>
          </cell>
        </row>
        <row r="6374">
          <cell r="A6374" t="str">
            <v>O02.9</v>
          </cell>
          <cell r="B6374" t="str">
            <v>Producto anormal de la concepción, no especificado</v>
          </cell>
        </row>
        <row r="6375">
          <cell r="A6375" t="str">
            <v>O03</v>
          </cell>
          <cell r="B6375" t="str">
            <v>Aborto espontáneo</v>
          </cell>
        </row>
        <row r="6376">
          <cell r="A6376" t="str">
            <v>O03.0</v>
          </cell>
          <cell r="B6376" t="str">
            <v>Aborto espontáneo, incompleto, complicado con infección genital y pelviana</v>
          </cell>
        </row>
        <row r="6377">
          <cell r="A6377" t="str">
            <v>O03.1</v>
          </cell>
          <cell r="B6377" t="str">
            <v>Aborto espontáneo, incompleto, complicado por hemorragia excesiva o tardía</v>
          </cell>
        </row>
        <row r="6378">
          <cell r="A6378" t="str">
            <v>O03.2</v>
          </cell>
          <cell r="B6378" t="str">
            <v>Aborto espontáneo, incompleto, complicado por embolia</v>
          </cell>
        </row>
        <row r="6379">
          <cell r="A6379" t="str">
            <v>O03.3</v>
          </cell>
          <cell r="B6379" t="str">
            <v>Aborto espontáneo, incompleto, con otras complicaciones especificadas y las no especificadas</v>
          </cell>
        </row>
        <row r="6380">
          <cell r="A6380" t="str">
            <v>O03.4</v>
          </cell>
          <cell r="B6380" t="str">
            <v>Aborto espontáneo, incompleto, sin complicación</v>
          </cell>
        </row>
        <row r="6381">
          <cell r="A6381" t="str">
            <v>O03.5</v>
          </cell>
          <cell r="B6381" t="str">
            <v>Aborto espontáneo, completo o no especificado, complicado con infección genital y pelviana</v>
          </cell>
        </row>
        <row r="6382">
          <cell r="A6382" t="str">
            <v>O03.6</v>
          </cell>
          <cell r="B6382" t="str">
            <v>Aborto espontáneo, completo o no especificado, complicado por hemorragia excesiva o tardía</v>
          </cell>
        </row>
        <row r="6383">
          <cell r="A6383" t="str">
            <v>O03.7</v>
          </cell>
          <cell r="B6383" t="str">
            <v>Aborto espontáneo, completo o no especificado, complicado por embolia</v>
          </cell>
        </row>
        <row r="6384">
          <cell r="A6384" t="str">
            <v>O03.8</v>
          </cell>
          <cell r="B6384" t="str">
            <v>Aborto espontáneo, completo o no especificado, con otras complicaciones especificadas y las no especificadas</v>
          </cell>
        </row>
        <row r="6385">
          <cell r="A6385" t="str">
            <v>O03.9</v>
          </cell>
          <cell r="B6385" t="str">
            <v>Aborto espontáneo, completo o no especificado, sin complicación</v>
          </cell>
        </row>
        <row r="6386">
          <cell r="A6386" t="str">
            <v>O04</v>
          </cell>
          <cell r="B6386" t="str">
            <v>Aborto médico</v>
          </cell>
        </row>
        <row r="6387">
          <cell r="A6387" t="str">
            <v>O04.0</v>
          </cell>
          <cell r="B6387" t="str">
            <v>Aborto médico, incompleto, complicado con infección genital y pelviana</v>
          </cell>
        </row>
        <row r="6388">
          <cell r="A6388" t="str">
            <v>O04.1</v>
          </cell>
          <cell r="B6388" t="str">
            <v>Aborto médico, incompleto, complicado por hemorragia excesiva o tardía</v>
          </cell>
        </row>
        <row r="6389">
          <cell r="A6389" t="str">
            <v>O04.2</v>
          </cell>
          <cell r="B6389" t="str">
            <v>Aborto médico, incompleto, complicado por embolia</v>
          </cell>
        </row>
        <row r="6390">
          <cell r="A6390" t="str">
            <v>O04.3</v>
          </cell>
          <cell r="B6390" t="str">
            <v>Aborto médico, incompleto, con otras complicaciones especificadas y las no especificadas</v>
          </cell>
        </row>
        <row r="6391">
          <cell r="A6391" t="str">
            <v>O04.4</v>
          </cell>
          <cell r="B6391" t="str">
            <v>Aborto médico, incompleto, sin complicación</v>
          </cell>
        </row>
        <row r="6392">
          <cell r="A6392" t="str">
            <v>O04.5</v>
          </cell>
          <cell r="B6392" t="str">
            <v>Aborto médico, completo o no especificado, complicado con infección genital y pelviana</v>
          </cell>
        </row>
        <row r="6393">
          <cell r="A6393" t="str">
            <v>O04.6</v>
          </cell>
          <cell r="B6393" t="str">
            <v>Aborto médico, completo o no especificado, complicado por hemorragia excesiva o tardía</v>
          </cell>
        </row>
        <row r="6394">
          <cell r="A6394" t="str">
            <v>O04.7</v>
          </cell>
          <cell r="B6394" t="str">
            <v>Aborto médico, completo o no especificado, complicado por embolia</v>
          </cell>
        </row>
        <row r="6395">
          <cell r="A6395" t="str">
            <v>O04.8</v>
          </cell>
          <cell r="B6395" t="str">
            <v>Aborto médico, completo o no especificado, con otras complicaciones especificadas y las no especificadas</v>
          </cell>
        </row>
        <row r="6396">
          <cell r="A6396" t="str">
            <v>O04.9</v>
          </cell>
          <cell r="B6396" t="str">
            <v>Aborto médico, completo o no especificado, sin complicación</v>
          </cell>
        </row>
        <row r="6397">
          <cell r="A6397" t="str">
            <v>O05</v>
          </cell>
          <cell r="B6397" t="str">
            <v>Otro aborto</v>
          </cell>
        </row>
        <row r="6398">
          <cell r="A6398" t="str">
            <v>O05.0</v>
          </cell>
          <cell r="B6398" t="str">
            <v>Otro aborto, incompleto, complicado con infección genital y pelviana</v>
          </cell>
        </row>
        <row r="6399">
          <cell r="A6399" t="str">
            <v>O05.1</v>
          </cell>
          <cell r="B6399" t="str">
            <v>Otro aborto, incompleto, complicado por hemorragia excesiva o tardía</v>
          </cell>
        </row>
        <row r="6400">
          <cell r="A6400" t="str">
            <v>O05.2</v>
          </cell>
          <cell r="B6400" t="str">
            <v>Otro aborto, incompleto, complicado por embolia</v>
          </cell>
        </row>
        <row r="6401">
          <cell r="A6401" t="str">
            <v>O05.3</v>
          </cell>
          <cell r="B6401" t="str">
            <v>Otro aborto, incompleto, con otras complicaciones especificadas y las no especificadas</v>
          </cell>
        </row>
        <row r="6402">
          <cell r="A6402" t="str">
            <v>O05.4</v>
          </cell>
          <cell r="B6402" t="str">
            <v>Otro aborto, incompleto, sin complicación</v>
          </cell>
        </row>
        <row r="6403">
          <cell r="A6403" t="str">
            <v>O05.5</v>
          </cell>
          <cell r="B6403" t="str">
            <v>Otro aborto, completo o no especificado, complicado con infección genital y pelviana</v>
          </cell>
        </row>
        <row r="6404">
          <cell r="A6404" t="str">
            <v>O05.6</v>
          </cell>
          <cell r="B6404" t="str">
            <v>Otro aborto, completo o no especificado, complicado por hemorragia excesiva o tardía</v>
          </cell>
        </row>
        <row r="6405">
          <cell r="A6405" t="str">
            <v>O05.7</v>
          </cell>
          <cell r="B6405" t="str">
            <v>Otro aborto, completo o no especificado, complicado por embolia</v>
          </cell>
        </row>
        <row r="6406">
          <cell r="A6406" t="str">
            <v>O05.8</v>
          </cell>
          <cell r="B6406" t="str">
            <v>Otro aborto, completo o no especificado, con otras complicaciones especificadas y las no especificadas</v>
          </cell>
        </row>
        <row r="6407">
          <cell r="A6407" t="str">
            <v>O05.9</v>
          </cell>
          <cell r="B6407" t="str">
            <v>Otro aborto, completo o no especificado, sin complicación</v>
          </cell>
        </row>
        <row r="6408">
          <cell r="A6408" t="str">
            <v>O06</v>
          </cell>
          <cell r="B6408" t="str">
            <v>Aborto no especificado</v>
          </cell>
        </row>
        <row r="6409">
          <cell r="A6409" t="str">
            <v>O06.0</v>
          </cell>
          <cell r="B6409" t="str">
            <v>Aborto no especificado, incompleto, complicado con infección genital y pelviana</v>
          </cell>
        </row>
        <row r="6410">
          <cell r="A6410" t="str">
            <v>O06.1</v>
          </cell>
          <cell r="B6410" t="str">
            <v>Aborto no especificado, incompleto, complicado por hemorragia excesiva o tardía</v>
          </cell>
        </row>
        <row r="6411">
          <cell r="A6411" t="str">
            <v>O06.2</v>
          </cell>
          <cell r="B6411" t="str">
            <v>Aborto no especificado, incompleto, complicado por embolia</v>
          </cell>
        </row>
        <row r="6412">
          <cell r="A6412" t="str">
            <v>O06.3</v>
          </cell>
          <cell r="B6412" t="str">
            <v>Aborto no especificado, incompleto, con otras complicaciones especificadas y las no especificadas</v>
          </cell>
        </row>
        <row r="6413">
          <cell r="A6413" t="str">
            <v>O06.4</v>
          </cell>
          <cell r="B6413" t="str">
            <v>Aborto no especificado, incompleto, sin complicación</v>
          </cell>
        </row>
        <row r="6414">
          <cell r="A6414" t="str">
            <v>O06.5</v>
          </cell>
          <cell r="B6414" t="str">
            <v>Aborto no especificado, completo o no especificado, complicado con infección genital y pelviana</v>
          </cell>
        </row>
        <row r="6415">
          <cell r="A6415" t="str">
            <v>O06.6</v>
          </cell>
          <cell r="B6415" t="str">
            <v>Aborto no especificado, completo o no especificado, complicado por hemorragia excesiva o tardía</v>
          </cell>
        </row>
        <row r="6416">
          <cell r="A6416" t="str">
            <v>O06.7</v>
          </cell>
          <cell r="B6416" t="str">
            <v>Aborto no especificado, completo o no especificado, complicado por embolia</v>
          </cell>
        </row>
        <row r="6417">
          <cell r="A6417" t="str">
            <v>O06.8</v>
          </cell>
          <cell r="B6417" t="str">
            <v>Aborto no especificado, completo o no especificado, con otras complicaciones especificadas y las no especificadas</v>
          </cell>
        </row>
        <row r="6418">
          <cell r="A6418" t="str">
            <v>O06.9</v>
          </cell>
          <cell r="B6418" t="str">
            <v>Aborto no especificado, completo o no especificado, sin complicación</v>
          </cell>
        </row>
        <row r="6419">
          <cell r="A6419" t="str">
            <v>O07</v>
          </cell>
          <cell r="B6419" t="str">
            <v>Intento fallido de aborto</v>
          </cell>
        </row>
        <row r="6420">
          <cell r="A6420" t="str">
            <v>O07.0</v>
          </cell>
          <cell r="B6420" t="str">
            <v>Falla de la inducción médica del aborto, complicado por infección genital y pelviana</v>
          </cell>
        </row>
        <row r="6421">
          <cell r="A6421" t="str">
            <v>O07.1</v>
          </cell>
          <cell r="B6421" t="str">
            <v>Falla de la inducción médica del aborto, complicado por hemorragia excesiva o tardía</v>
          </cell>
        </row>
        <row r="6422">
          <cell r="A6422" t="str">
            <v>O07.2</v>
          </cell>
          <cell r="B6422" t="str">
            <v>Falla de la inducción médica del aborto, complicado por embolia</v>
          </cell>
        </row>
        <row r="6423">
          <cell r="A6423" t="str">
            <v>O07.3</v>
          </cell>
          <cell r="B6423" t="str">
            <v>Falla de la inducción médica del aborto, con otras complicaciones y las no especificadas</v>
          </cell>
        </row>
        <row r="6424">
          <cell r="A6424" t="str">
            <v>O07.4</v>
          </cell>
          <cell r="B6424" t="str">
            <v>Falla de la inducción médica del aborto, sin complicación</v>
          </cell>
        </row>
        <row r="6425">
          <cell r="A6425" t="str">
            <v>O07.5</v>
          </cell>
          <cell r="B6425" t="str">
            <v>Otros intentos fallidos de aborto y los no especificados, complicados por infección genital y pelviana</v>
          </cell>
        </row>
        <row r="6426">
          <cell r="A6426" t="str">
            <v>O07.6</v>
          </cell>
          <cell r="B6426" t="str">
            <v>Otros intentos fallidos de aborto y los no especificados, complicados por hemorragia excesiva o tardía</v>
          </cell>
        </row>
        <row r="6427">
          <cell r="A6427" t="str">
            <v>O07.7</v>
          </cell>
          <cell r="B6427" t="str">
            <v>Otros intentos fallidos de aborto y los no especificados, complicados por embolia</v>
          </cell>
        </row>
        <row r="6428">
          <cell r="A6428" t="str">
            <v>O07.8</v>
          </cell>
          <cell r="B6428" t="str">
            <v>Otros intentos fallidos de aborto y los no especificados, con otras complicaciones y las no especificadas</v>
          </cell>
        </row>
        <row r="6429">
          <cell r="A6429" t="str">
            <v>O07.9</v>
          </cell>
          <cell r="B6429" t="str">
            <v>Otros intentos fallidos de aborto y los no especificados, sin complicación</v>
          </cell>
        </row>
        <row r="6430">
          <cell r="A6430" t="str">
            <v>O08</v>
          </cell>
          <cell r="B6430" t="str">
            <v>Complicaciones consecutivas al aborto, al embarazo ectópico y al embarazo  molar</v>
          </cell>
        </row>
        <row r="6431">
          <cell r="A6431" t="str">
            <v>O08.0</v>
          </cell>
          <cell r="B6431" t="str">
            <v>Infección genital y pelviana consecutiva al aborto, al embarazo ectópico y al embarazo molar</v>
          </cell>
        </row>
        <row r="6432">
          <cell r="A6432" t="str">
            <v>O08.1</v>
          </cell>
          <cell r="B6432" t="str">
            <v>Hemorragia excesiva o tardía consecutiva al aborto, al embarazo ectópico y al embarazo molar</v>
          </cell>
        </row>
        <row r="6433">
          <cell r="A6433" t="str">
            <v>O08.2</v>
          </cell>
          <cell r="B6433" t="str">
            <v>Embolia consecutiva al aborto, al embarazo ectópico y al embarazo molar</v>
          </cell>
        </row>
        <row r="6434">
          <cell r="A6434" t="str">
            <v>O08.3</v>
          </cell>
          <cell r="B6434" t="str">
            <v>Choque consecutivo al aborto, al embarazo ectópico y al embarazo molar</v>
          </cell>
        </row>
        <row r="6435">
          <cell r="A6435" t="str">
            <v>O08.4</v>
          </cell>
          <cell r="B6435" t="str">
            <v>Insuficiencia renal consecutiva al aborto, al embarazo ectópico y al embarazo molar</v>
          </cell>
        </row>
        <row r="6436">
          <cell r="A6436" t="str">
            <v>O08.5</v>
          </cell>
          <cell r="B6436" t="str">
            <v>Trastorno metabólico consecutivo al aborto, al embarazo ectópico y al embarazo molar</v>
          </cell>
        </row>
        <row r="6437">
          <cell r="A6437" t="str">
            <v>O08.6</v>
          </cell>
          <cell r="B6437" t="str">
            <v>Lesión de órganos o tejidos de la pelvis consecutivo al aborto, al embarazo ectópico y al embarazo molar</v>
          </cell>
        </row>
        <row r="6438">
          <cell r="A6438" t="str">
            <v>O08.7</v>
          </cell>
          <cell r="B6438" t="str">
            <v>Otras complicaciones venosas consecutivas al aborto, al embarazo ectópico y al embarazo molar</v>
          </cell>
        </row>
        <row r="6439">
          <cell r="A6439" t="str">
            <v>O08.8</v>
          </cell>
          <cell r="B6439" t="str">
            <v>Otras complicaciones consecutivas al aborto, al embarazo ectópico y al embarazo molar</v>
          </cell>
        </row>
        <row r="6440">
          <cell r="A6440" t="str">
            <v>O08.9</v>
          </cell>
          <cell r="B6440" t="str">
            <v>Complicación no especificada consecutiva al aborto, al embarazo ectópico y al embarazo molar</v>
          </cell>
        </row>
        <row r="6441">
          <cell r="A6441" t="str">
            <v>O10</v>
          </cell>
          <cell r="B6441" t="str">
            <v>Hipertensión preexistente que complica el embarazo, el parto y el puerperio</v>
          </cell>
        </row>
        <row r="6442">
          <cell r="A6442" t="str">
            <v>O10.0</v>
          </cell>
          <cell r="B6442" t="str">
            <v>Hipertensión esencial preexistente que complica el embarazo, el parto y el puerperio</v>
          </cell>
        </row>
        <row r="6443">
          <cell r="A6443" t="str">
            <v>O10.1</v>
          </cell>
          <cell r="B6443" t="str">
            <v>Enfermedad cardíaca hipertensiva preexistente que complica el embarazo, el parto y el puerperio</v>
          </cell>
        </row>
        <row r="6444">
          <cell r="A6444" t="str">
            <v>O10.2</v>
          </cell>
          <cell r="B6444" t="str">
            <v>Enfermedad renal hipertensiva preexistente que complica el embarazo, el parto y el puerperio</v>
          </cell>
        </row>
        <row r="6445">
          <cell r="A6445" t="str">
            <v>O10.3</v>
          </cell>
          <cell r="B6445" t="str">
            <v>Enfermedad cardiorrenal hipertensiva preexistente que complica el embarazo, el parto y el puerperio</v>
          </cell>
        </row>
        <row r="6446">
          <cell r="A6446" t="str">
            <v>O10.4</v>
          </cell>
          <cell r="B6446" t="str">
            <v>Hipertensión secundaria preexistente que complica el embarazo, el parto y el puerperio</v>
          </cell>
        </row>
        <row r="6447">
          <cell r="A6447" t="str">
            <v>O10.9</v>
          </cell>
          <cell r="B6447" t="str">
            <v>Hipertensión preexistente no especificada, que complica el embarazo, el parto y el puerperio</v>
          </cell>
        </row>
        <row r="6448">
          <cell r="A6448" t="str">
            <v>O11.X</v>
          </cell>
          <cell r="B6448" t="str">
            <v>Trastornos hipertensivos preexistentes, con proteinuria agregada</v>
          </cell>
        </row>
        <row r="6449">
          <cell r="A6449" t="str">
            <v>O12</v>
          </cell>
          <cell r="B6449" t="str">
            <v>Edema y proteinuria gestacionales [inducidos por el embarazo] sin hipertensión</v>
          </cell>
        </row>
        <row r="6450">
          <cell r="A6450" t="str">
            <v>O12.0</v>
          </cell>
          <cell r="B6450" t="str">
            <v>Edema gestacional</v>
          </cell>
        </row>
        <row r="6451">
          <cell r="A6451" t="str">
            <v>O12.1</v>
          </cell>
          <cell r="B6451" t="str">
            <v>Proteinuria gestacional</v>
          </cell>
        </row>
        <row r="6452">
          <cell r="A6452" t="str">
            <v>O12.2</v>
          </cell>
          <cell r="B6452" t="str">
            <v>Edema gestacional con proteinuria</v>
          </cell>
        </row>
        <row r="6453">
          <cell r="A6453" t="str">
            <v>O13.X</v>
          </cell>
          <cell r="B6453" t="str">
            <v>Hipertensión gestacional [inducida por el embarazo] sin proteinuria significativa</v>
          </cell>
        </row>
        <row r="6454">
          <cell r="A6454" t="str">
            <v>O14</v>
          </cell>
          <cell r="B6454" t="str">
            <v>Hipertensión gestacional [inducida por el embarazo] con proteinuria significativa</v>
          </cell>
        </row>
        <row r="6455">
          <cell r="A6455" t="str">
            <v>O14.0</v>
          </cell>
          <cell r="B6455" t="str">
            <v>Preeclampsia moderada</v>
          </cell>
        </row>
        <row r="6456">
          <cell r="A6456" t="str">
            <v>O14.1</v>
          </cell>
          <cell r="B6456" t="str">
            <v>Preeclampsia severa</v>
          </cell>
        </row>
        <row r="6457">
          <cell r="A6457" t="str">
            <v>O14.9</v>
          </cell>
          <cell r="B6457" t="str">
            <v>Preeclampsia, no especificada</v>
          </cell>
        </row>
        <row r="6458">
          <cell r="A6458" t="str">
            <v>O15</v>
          </cell>
          <cell r="B6458" t="str">
            <v>Eclampsia</v>
          </cell>
        </row>
        <row r="6459">
          <cell r="A6459" t="str">
            <v>O15.0</v>
          </cell>
          <cell r="B6459" t="str">
            <v>Eclampsia en el embarazo</v>
          </cell>
        </row>
        <row r="6460">
          <cell r="A6460" t="str">
            <v>O15.1</v>
          </cell>
          <cell r="B6460" t="str">
            <v>Eclampsia durante el trabajo de parto</v>
          </cell>
        </row>
        <row r="6461">
          <cell r="A6461" t="str">
            <v>O15.2</v>
          </cell>
          <cell r="B6461" t="str">
            <v>Eclampsia en el puerperio</v>
          </cell>
        </row>
        <row r="6462">
          <cell r="A6462" t="str">
            <v>O15.9</v>
          </cell>
          <cell r="B6462" t="str">
            <v>Eclampsia, en período no especificado</v>
          </cell>
        </row>
        <row r="6463">
          <cell r="A6463" t="str">
            <v>O16.X</v>
          </cell>
          <cell r="B6463" t="str">
            <v>Hipertensión materna, no especificada</v>
          </cell>
        </row>
        <row r="6464">
          <cell r="A6464" t="str">
            <v>O20</v>
          </cell>
          <cell r="B6464" t="str">
            <v>Hemorragia precoz del embarazo</v>
          </cell>
        </row>
        <row r="6465">
          <cell r="A6465" t="str">
            <v>O20.0</v>
          </cell>
          <cell r="B6465" t="str">
            <v>Amenaza de aborto</v>
          </cell>
        </row>
        <row r="6466">
          <cell r="A6466" t="str">
            <v>O20.8</v>
          </cell>
          <cell r="B6466" t="str">
            <v>Otras hemorragias precoces del embarazo</v>
          </cell>
        </row>
        <row r="6467">
          <cell r="A6467" t="str">
            <v>O20.9</v>
          </cell>
          <cell r="B6467" t="str">
            <v>Hemorragia precoz del embarazo, sin otra especificación</v>
          </cell>
        </row>
        <row r="6468">
          <cell r="A6468" t="str">
            <v>O21</v>
          </cell>
          <cell r="B6468" t="str">
            <v>Vómitos excesivos en el embarazo</v>
          </cell>
        </row>
        <row r="6469">
          <cell r="A6469" t="str">
            <v>O21.0</v>
          </cell>
          <cell r="B6469" t="str">
            <v>Hiperemesis gravídica leve</v>
          </cell>
        </row>
        <row r="6470">
          <cell r="A6470" t="str">
            <v>O21.1</v>
          </cell>
          <cell r="B6470" t="str">
            <v>Hiperemesis gravídica con trastornos metabólicos</v>
          </cell>
        </row>
        <row r="6471">
          <cell r="A6471" t="str">
            <v>O21.2</v>
          </cell>
          <cell r="B6471" t="str">
            <v>Hiperemesis gravídica tardía</v>
          </cell>
        </row>
        <row r="6472">
          <cell r="A6472" t="str">
            <v>O21.8</v>
          </cell>
          <cell r="B6472" t="str">
            <v>Otros vómitos que complican el embarazo</v>
          </cell>
        </row>
        <row r="6473">
          <cell r="A6473" t="str">
            <v>O21.9</v>
          </cell>
          <cell r="B6473" t="str">
            <v>Vómitos del embarazo, no especificados</v>
          </cell>
        </row>
        <row r="6474">
          <cell r="A6474" t="str">
            <v>O22</v>
          </cell>
          <cell r="B6474" t="str">
            <v>Complicaciones venosas en el embarazo</v>
          </cell>
        </row>
        <row r="6475">
          <cell r="A6475" t="str">
            <v>O22.0</v>
          </cell>
          <cell r="B6475" t="str">
            <v>Venas varicosas de los miembros inferiores en el embarazo</v>
          </cell>
        </row>
        <row r="6476">
          <cell r="A6476" t="str">
            <v>O22.1</v>
          </cell>
          <cell r="B6476" t="str">
            <v>Várices genitales en el embarazo</v>
          </cell>
        </row>
        <row r="6477">
          <cell r="A6477" t="str">
            <v>O22.2</v>
          </cell>
          <cell r="B6477" t="str">
            <v>Tromboflebitis superficial en el embarazo</v>
          </cell>
        </row>
        <row r="6478">
          <cell r="A6478" t="str">
            <v>O22.3</v>
          </cell>
          <cell r="B6478" t="str">
            <v>Flebotrombosis profunda en el embarazo</v>
          </cell>
        </row>
        <row r="6479">
          <cell r="A6479" t="str">
            <v>O22.4</v>
          </cell>
          <cell r="B6479" t="str">
            <v>Hemorroides en el embarazo</v>
          </cell>
        </row>
        <row r="6480">
          <cell r="A6480" t="str">
            <v>O22.5</v>
          </cell>
          <cell r="B6480" t="str">
            <v>Trombosis venosa cerebral en el embarazo</v>
          </cell>
        </row>
        <row r="6481">
          <cell r="A6481" t="str">
            <v>O22.8</v>
          </cell>
          <cell r="B6481" t="str">
            <v>Otras complicaciones venosas en el embarazo</v>
          </cell>
        </row>
        <row r="6482">
          <cell r="A6482" t="str">
            <v>O22.9</v>
          </cell>
          <cell r="B6482" t="str">
            <v>Complicación venosa no especificada en el embarazo</v>
          </cell>
        </row>
        <row r="6483">
          <cell r="A6483" t="str">
            <v>O23</v>
          </cell>
          <cell r="B6483" t="str">
            <v>Infección de las vías genitourinarias en el embarazo</v>
          </cell>
        </row>
        <row r="6484">
          <cell r="A6484" t="str">
            <v>O23.0</v>
          </cell>
          <cell r="B6484" t="str">
            <v>Infección del riñón en el embarazo</v>
          </cell>
        </row>
        <row r="6485">
          <cell r="A6485" t="str">
            <v>O23.1</v>
          </cell>
          <cell r="B6485" t="str">
            <v>Infección de la vejiga urinaria en el embarazo</v>
          </cell>
        </row>
        <row r="6486">
          <cell r="A6486" t="str">
            <v>O23.2</v>
          </cell>
          <cell r="B6486" t="str">
            <v>Infección de la uretra en el embarazo</v>
          </cell>
        </row>
        <row r="6487">
          <cell r="A6487" t="str">
            <v>O23.3</v>
          </cell>
          <cell r="B6487" t="str">
            <v>Infección de otras partes de las vías urinarias en el embarazo</v>
          </cell>
        </row>
        <row r="6488">
          <cell r="A6488" t="str">
            <v>O23.4</v>
          </cell>
          <cell r="B6488" t="str">
            <v>Infección no especificada de las vías urinarias en el embarazo</v>
          </cell>
        </row>
        <row r="6489">
          <cell r="A6489" t="str">
            <v>O23.5</v>
          </cell>
          <cell r="B6489" t="str">
            <v>Infección genital en el embarazo</v>
          </cell>
        </row>
        <row r="6490">
          <cell r="A6490" t="str">
            <v>O23.9</v>
          </cell>
          <cell r="B6490" t="str">
            <v>Otras infecciones y las no especificadas de las vías genitourinarias en el embarazo</v>
          </cell>
        </row>
        <row r="6491">
          <cell r="A6491" t="str">
            <v>O24</v>
          </cell>
          <cell r="B6491" t="str">
            <v>Diabetes mellitus en el embarazo</v>
          </cell>
        </row>
        <row r="6492">
          <cell r="A6492" t="str">
            <v>O24.0</v>
          </cell>
          <cell r="B6492" t="str">
            <v>Diabetes mellitus preexistente insulinodependiente, en el embarazo</v>
          </cell>
        </row>
        <row r="6493">
          <cell r="A6493" t="str">
            <v>O24.1</v>
          </cell>
          <cell r="B6493" t="str">
            <v>Diabetes mellitus preexistente no insulinodependiente, en el embarazo</v>
          </cell>
        </row>
        <row r="6494">
          <cell r="A6494" t="str">
            <v>O24.2</v>
          </cell>
          <cell r="B6494" t="str">
            <v>Diabetes mellitus preexistente relacionada con desnutrición, en el embarazo</v>
          </cell>
        </row>
        <row r="6495">
          <cell r="A6495" t="str">
            <v>O24.3</v>
          </cell>
          <cell r="B6495" t="str">
            <v>Diabetes mellitus preexistente, sin otra especificación, en el embarazo</v>
          </cell>
        </row>
        <row r="6496">
          <cell r="A6496" t="str">
            <v>O24.4</v>
          </cell>
          <cell r="B6496" t="str">
            <v>Diabetes mellitus que se origina con el embarazo</v>
          </cell>
        </row>
        <row r="6497">
          <cell r="A6497" t="str">
            <v>O24.9</v>
          </cell>
          <cell r="B6497" t="str">
            <v>Diabetes mellitus no especificada, en el embarazo</v>
          </cell>
        </row>
        <row r="6498">
          <cell r="A6498" t="str">
            <v>O25.X</v>
          </cell>
          <cell r="B6498" t="str">
            <v>Desnutrición en el embarazo</v>
          </cell>
        </row>
        <row r="6499">
          <cell r="A6499" t="str">
            <v>O26</v>
          </cell>
          <cell r="B6499" t="str">
            <v>Atención a la madre por otras complicaciones principalmente relacionadas con el embarazo</v>
          </cell>
        </row>
        <row r="6500">
          <cell r="A6500" t="str">
            <v>O26.0</v>
          </cell>
          <cell r="B6500" t="str">
            <v>Aumento excesivo de peso en el embarazo</v>
          </cell>
        </row>
        <row r="6501">
          <cell r="A6501" t="str">
            <v>O26.1</v>
          </cell>
          <cell r="B6501" t="str">
            <v>Aumento pequeño de peso en el embarazo</v>
          </cell>
        </row>
        <row r="6502">
          <cell r="A6502" t="str">
            <v>O26.2</v>
          </cell>
          <cell r="B6502" t="str">
            <v>Atención del embarazo en una abortadora habitual</v>
          </cell>
        </row>
        <row r="6503">
          <cell r="A6503" t="str">
            <v>O26.3</v>
          </cell>
          <cell r="B6503" t="str">
            <v>Retención de dispositivo anticonceptivo intrauterino en el embarazo</v>
          </cell>
        </row>
        <row r="6504">
          <cell r="A6504" t="str">
            <v>O26.4</v>
          </cell>
          <cell r="B6504" t="str">
            <v>Herpes gestacional</v>
          </cell>
        </row>
        <row r="6505">
          <cell r="A6505" t="str">
            <v>O26.5</v>
          </cell>
          <cell r="B6505" t="str">
            <v>Síndrome de hipotensión materna</v>
          </cell>
        </row>
        <row r="6506">
          <cell r="A6506" t="str">
            <v>O26.6</v>
          </cell>
          <cell r="B6506" t="str">
            <v>Trastornos del hígado en el embarazo, el parto y el puerperio</v>
          </cell>
        </row>
        <row r="6507">
          <cell r="A6507" t="str">
            <v>O26.7</v>
          </cell>
          <cell r="B6507" t="str">
            <v>Subluxación de la sínfisis (del pubis) en el embarazo, el parto y el puerperio</v>
          </cell>
        </row>
        <row r="6508">
          <cell r="A6508" t="str">
            <v>O26.8</v>
          </cell>
          <cell r="B6508" t="str">
            <v>Otras complicaciones especificadas relacionadas con el embarazo</v>
          </cell>
        </row>
        <row r="6509">
          <cell r="A6509" t="str">
            <v>O26.9</v>
          </cell>
          <cell r="B6509" t="str">
            <v>Complicación relacionada con el embarazo, no especificada</v>
          </cell>
        </row>
        <row r="6510">
          <cell r="A6510" t="str">
            <v>O28</v>
          </cell>
          <cell r="B6510" t="str">
            <v>Hallazgos anormales en el examen prenatal de la madre</v>
          </cell>
        </row>
        <row r="6511">
          <cell r="A6511" t="str">
            <v>O28.0</v>
          </cell>
          <cell r="B6511" t="str">
            <v>Hallazgo hematológico anormal en el examen prenatal de la madre</v>
          </cell>
        </row>
        <row r="6512">
          <cell r="A6512" t="str">
            <v>O28.1</v>
          </cell>
          <cell r="B6512" t="str">
            <v>Hallazgo bioquímico anormal en el examen prenatal de la madre</v>
          </cell>
        </row>
        <row r="6513">
          <cell r="A6513" t="str">
            <v>O28.2</v>
          </cell>
          <cell r="B6513" t="str">
            <v>Hallazgo citológico anormal en el examen prenatal de la madre</v>
          </cell>
        </row>
        <row r="6514">
          <cell r="A6514" t="str">
            <v>O28.3</v>
          </cell>
          <cell r="B6514" t="str">
            <v>Hallazgo ultrasónico anormal en el examen prenatal de la madre</v>
          </cell>
        </row>
        <row r="6515">
          <cell r="A6515" t="str">
            <v>O28.4</v>
          </cell>
          <cell r="B6515" t="str">
            <v>Hallazgo radiológico anormal en el examen prenatal de la madre</v>
          </cell>
        </row>
        <row r="6516">
          <cell r="A6516" t="str">
            <v>O28.5</v>
          </cell>
          <cell r="B6516" t="str">
            <v>Hallazgo cromosómico o genético anormal en el examen prenatal de la madre</v>
          </cell>
        </row>
        <row r="6517">
          <cell r="A6517" t="str">
            <v>O28.8</v>
          </cell>
          <cell r="B6517" t="str">
            <v>Otros hallazgos anormales en el examen prenatal de la madre</v>
          </cell>
        </row>
        <row r="6518">
          <cell r="A6518" t="str">
            <v>O28.9</v>
          </cell>
          <cell r="B6518" t="str">
            <v>Hallazgo anormal no especificado en el examen prenatal de la madre</v>
          </cell>
        </row>
        <row r="6519">
          <cell r="A6519" t="str">
            <v>O29</v>
          </cell>
          <cell r="B6519" t="str">
            <v>Complicaciones de la anestesia administrada durante el embarazo</v>
          </cell>
        </row>
        <row r="6520">
          <cell r="A6520" t="str">
            <v>O29.0</v>
          </cell>
          <cell r="B6520" t="str">
            <v>Complicaciones pulmonares de la anestesia administrada durante el embarazo</v>
          </cell>
        </row>
        <row r="6521">
          <cell r="A6521" t="str">
            <v>O29.1</v>
          </cell>
          <cell r="B6521" t="str">
            <v>Complicaciones cardíacas de la anestesia administrada durante el embarazo</v>
          </cell>
        </row>
        <row r="6522">
          <cell r="A6522" t="str">
            <v>O29.2</v>
          </cell>
          <cell r="B6522" t="str">
            <v>Complicaciones del sistema nervioso central debidas a la anestesia administrada durante el embarazo</v>
          </cell>
        </row>
        <row r="6523">
          <cell r="A6523" t="str">
            <v>O29.3</v>
          </cell>
          <cell r="B6523" t="str">
            <v>Reacción tóxica a la anestesia local administrada durante el embarazo</v>
          </cell>
        </row>
        <row r="6524">
          <cell r="A6524" t="str">
            <v>O29.4</v>
          </cell>
          <cell r="B6524" t="str">
            <v>Cefalalgia inducida por la anestesia espinal o epidural administradas durante el embarazo</v>
          </cell>
        </row>
        <row r="6525">
          <cell r="A6525" t="str">
            <v>O29.5</v>
          </cell>
          <cell r="B6525" t="str">
            <v>Otras complicaciones de la anestesia espinal o epidural administradas durante el embarazo</v>
          </cell>
        </row>
        <row r="6526">
          <cell r="A6526" t="str">
            <v>O29.6</v>
          </cell>
          <cell r="B6526" t="str">
            <v>Falla o dificultad en la intubación durante el embarazo</v>
          </cell>
        </row>
        <row r="6527">
          <cell r="A6527" t="str">
            <v>O29.8</v>
          </cell>
          <cell r="B6527" t="str">
            <v>Otras complicaciones de la anestesia administrada durante el embarazo</v>
          </cell>
        </row>
        <row r="6528">
          <cell r="A6528" t="str">
            <v>O29.9</v>
          </cell>
          <cell r="B6528" t="str">
            <v>Complicación no especificada de la anestesia administrada durante el embarazo</v>
          </cell>
        </row>
        <row r="6529">
          <cell r="A6529" t="str">
            <v>O30</v>
          </cell>
          <cell r="B6529" t="str">
            <v>Embarazo múltiple</v>
          </cell>
        </row>
        <row r="6530">
          <cell r="A6530" t="str">
            <v>O30.0</v>
          </cell>
          <cell r="B6530" t="str">
            <v>Embarazo doble</v>
          </cell>
        </row>
        <row r="6531">
          <cell r="A6531" t="str">
            <v>O30.1</v>
          </cell>
          <cell r="B6531" t="str">
            <v>Embarazo triple</v>
          </cell>
        </row>
        <row r="6532">
          <cell r="A6532" t="str">
            <v>O30.2</v>
          </cell>
          <cell r="B6532" t="str">
            <v>Embarazo cuádruple</v>
          </cell>
        </row>
        <row r="6533">
          <cell r="A6533" t="str">
            <v>O30.8</v>
          </cell>
          <cell r="B6533" t="str">
            <v>Otros embarazos múltiples</v>
          </cell>
        </row>
        <row r="6534">
          <cell r="A6534" t="str">
            <v>O30.9</v>
          </cell>
          <cell r="B6534" t="str">
            <v>Embarazo múltiple, no especificado</v>
          </cell>
        </row>
        <row r="6535">
          <cell r="A6535" t="str">
            <v>O31</v>
          </cell>
          <cell r="B6535" t="str">
            <v>Complicaciones específicas del embarazo múltiple</v>
          </cell>
        </row>
        <row r="6536">
          <cell r="A6536" t="str">
            <v>O31.0</v>
          </cell>
          <cell r="B6536" t="str">
            <v>Feto papiráceo</v>
          </cell>
        </row>
        <row r="6537">
          <cell r="A6537" t="str">
            <v>O31.1</v>
          </cell>
          <cell r="B6537" t="str">
            <v>Embarazo que continúa después del aborto de un feto o más</v>
          </cell>
        </row>
        <row r="6538">
          <cell r="A6538" t="str">
            <v>O31.2</v>
          </cell>
          <cell r="B6538" t="str">
            <v>Embarazo que continúa después de la muerte intrauterina de un feto o más</v>
          </cell>
        </row>
        <row r="6539">
          <cell r="A6539" t="str">
            <v>O31.8</v>
          </cell>
          <cell r="B6539" t="str">
            <v>Otras complicaciones específicas del embarazo múltiple</v>
          </cell>
        </row>
        <row r="6540">
          <cell r="A6540" t="str">
            <v>O32</v>
          </cell>
          <cell r="B6540" t="str">
            <v>Atención materna por presentación anormal del feto, conocida o presunta</v>
          </cell>
        </row>
        <row r="6541">
          <cell r="A6541" t="str">
            <v>O32.0</v>
          </cell>
          <cell r="B6541" t="str">
            <v>Atención materna por posición fetal inestable</v>
          </cell>
        </row>
        <row r="6542">
          <cell r="A6542" t="str">
            <v>O32.1</v>
          </cell>
          <cell r="B6542" t="str">
            <v>Atención materna por presentación de nalgas</v>
          </cell>
        </row>
        <row r="6543">
          <cell r="A6543" t="str">
            <v>O32.2</v>
          </cell>
          <cell r="B6543" t="str">
            <v>Atención materna por posición fetal oblicua o transversa</v>
          </cell>
        </row>
        <row r="6544">
          <cell r="A6544" t="str">
            <v>O32.3</v>
          </cell>
          <cell r="B6544" t="str">
            <v>Atención materna por presentación de cara, de frente o de mentón</v>
          </cell>
        </row>
        <row r="6545">
          <cell r="A6545" t="str">
            <v>O32.4</v>
          </cell>
          <cell r="B6545" t="str">
            <v>Atención materna por cabeza alta en gestación a término</v>
          </cell>
        </row>
        <row r="6546">
          <cell r="A6546" t="str">
            <v>O32.5</v>
          </cell>
          <cell r="B6546" t="str">
            <v>Atención materna por embarazo múltiple con presentación anormal de un feto o más</v>
          </cell>
        </row>
        <row r="6547">
          <cell r="A6547" t="str">
            <v>O32.6</v>
          </cell>
          <cell r="B6547" t="str">
            <v>Atención materna por presentación compuesta</v>
          </cell>
        </row>
        <row r="6548">
          <cell r="A6548" t="str">
            <v>O32.8</v>
          </cell>
          <cell r="B6548" t="str">
            <v>Atención materna por otras presentaciones anormales del feto</v>
          </cell>
        </row>
        <row r="6549">
          <cell r="A6549" t="str">
            <v>O32.9</v>
          </cell>
          <cell r="B6549" t="str">
            <v>Atención materna por presentación anormal no especificada del feto</v>
          </cell>
        </row>
        <row r="6550">
          <cell r="A6550" t="str">
            <v>O33</v>
          </cell>
          <cell r="B6550" t="str">
            <v>Atención materna por desproporción conocida o presunta</v>
          </cell>
        </row>
        <row r="6551">
          <cell r="A6551" t="str">
            <v>O33.0</v>
          </cell>
          <cell r="B6551" t="str">
            <v>Atención materna por desproporción debida a deformidad de la pelvis ósea en la madre</v>
          </cell>
        </row>
        <row r="6552">
          <cell r="A6552" t="str">
            <v>O33.1</v>
          </cell>
          <cell r="B6552" t="str">
            <v>Atención materna por desproporción debida a estrechez general de la pelvis</v>
          </cell>
        </row>
        <row r="6553">
          <cell r="A6553" t="str">
            <v>O33.2</v>
          </cell>
          <cell r="B6553" t="str">
            <v>Atención materna por desproporción debida a disminución del estrecho superior de la pelvis</v>
          </cell>
        </row>
        <row r="6554">
          <cell r="A6554" t="str">
            <v>O33.3</v>
          </cell>
          <cell r="B6554" t="str">
            <v>Atención materna por desproporción debida a disminución del estrecho inferior de la pelvis</v>
          </cell>
        </row>
        <row r="6555">
          <cell r="A6555" t="str">
            <v>O33.4</v>
          </cell>
          <cell r="B6555" t="str">
            <v>Atención materna por desproporción fetopelviana de origen mixto, materno y fetal</v>
          </cell>
        </row>
        <row r="6556">
          <cell r="A6556" t="str">
            <v>O33.5</v>
          </cell>
          <cell r="B6556" t="str">
            <v>Atención materna por desproporción debida a feto demasiado grande</v>
          </cell>
        </row>
        <row r="6557">
          <cell r="A6557" t="str">
            <v>O33.6</v>
          </cell>
          <cell r="B6557" t="str">
            <v>Atención materna por desproporción debida a feto hidrocefálico</v>
          </cell>
        </row>
        <row r="6558">
          <cell r="A6558" t="str">
            <v>O33.7</v>
          </cell>
          <cell r="B6558" t="str">
            <v>Atención materna por desproporción debida a otra deformidad fetal</v>
          </cell>
        </row>
        <row r="6559">
          <cell r="A6559" t="str">
            <v>O33.8</v>
          </cell>
          <cell r="B6559" t="str">
            <v>Atención materna por desproporción de otro origen</v>
          </cell>
        </row>
        <row r="6560">
          <cell r="A6560" t="str">
            <v>O33.9</v>
          </cell>
          <cell r="B6560" t="str">
            <v>Atención materna por desproporción de origen no especificado</v>
          </cell>
        </row>
        <row r="6561">
          <cell r="A6561" t="str">
            <v>O34</v>
          </cell>
          <cell r="B6561" t="str">
            <v>Atención materna por anormalidades conocidas o presuntas de los órganos pelvianos de la madre</v>
          </cell>
        </row>
        <row r="6562">
          <cell r="A6562" t="str">
            <v>O34.0</v>
          </cell>
          <cell r="B6562" t="str">
            <v>Atención materna por anomalía congénita del útero</v>
          </cell>
        </row>
        <row r="6563">
          <cell r="A6563" t="str">
            <v>O34.1</v>
          </cell>
          <cell r="B6563" t="str">
            <v>Atención materna por tumor del cuerpo del útero</v>
          </cell>
        </row>
        <row r="6564">
          <cell r="A6564" t="str">
            <v>O34.2</v>
          </cell>
          <cell r="B6564" t="str">
            <v>Atención materna por cicatriz uterina debida a cirugía previa</v>
          </cell>
        </row>
        <row r="6565">
          <cell r="A6565" t="str">
            <v>O34.3</v>
          </cell>
          <cell r="B6565" t="str">
            <v>Atención materna por incompetencia del cuello uterino</v>
          </cell>
        </row>
        <row r="6566">
          <cell r="A6566" t="str">
            <v>O34.4</v>
          </cell>
          <cell r="B6566" t="str">
            <v>Atención materna por otra anormalidad del cuello uterino</v>
          </cell>
        </row>
        <row r="6567">
          <cell r="A6567" t="str">
            <v>O34.5</v>
          </cell>
          <cell r="B6567" t="str">
            <v>Atención materna por otras anormalidades del útero grávido</v>
          </cell>
        </row>
        <row r="6568">
          <cell r="A6568" t="str">
            <v>O34.6</v>
          </cell>
          <cell r="B6568" t="str">
            <v>Atención materna por anormalidad de la vagina</v>
          </cell>
        </row>
        <row r="6569">
          <cell r="A6569" t="str">
            <v>O34.7</v>
          </cell>
          <cell r="B6569" t="str">
            <v>Atención materna por anormalidad de la vulva y del perineo</v>
          </cell>
        </row>
        <row r="6570">
          <cell r="A6570" t="str">
            <v>O34.8</v>
          </cell>
          <cell r="B6570" t="str">
            <v>Atención materna por otras anormalidades de los órganos pelvianos</v>
          </cell>
        </row>
        <row r="6571">
          <cell r="A6571" t="str">
            <v>O34.9</v>
          </cell>
          <cell r="B6571" t="str">
            <v>Atención materna por anormalidad no especificada de órgano pelviano</v>
          </cell>
        </row>
        <row r="6572">
          <cell r="A6572" t="str">
            <v>O35</v>
          </cell>
          <cell r="B6572" t="str">
            <v>Atención materna por anormalidad o lesión fetal, conocida o presunta</v>
          </cell>
        </row>
        <row r="6573">
          <cell r="A6573" t="str">
            <v>O35.0</v>
          </cell>
          <cell r="B6573" t="str">
            <v>Atención materna por (presunta) malformación del sistema nervioso central en el feto</v>
          </cell>
        </row>
        <row r="6574">
          <cell r="A6574" t="str">
            <v>O35.1</v>
          </cell>
          <cell r="B6574" t="str">
            <v>Atención materna por (presunta) anormalidad cromosómica en el feto</v>
          </cell>
        </row>
        <row r="6575">
          <cell r="A6575" t="str">
            <v>O35.2</v>
          </cell>
          <cell r="B6575" t="str">
            <v>Atención materna por (presunta) enfermedad hereditaria en el feto</v>
          </cell>
        </row>
        <row r="6576">
          <cell r="A6576" t="str">
            <v>O35.3</v>
          </cell>
          <cell r="B6576" t="str">
            <v>Atención materna por (presunta) lesión fetal debida a enfermedad vírica en la madre</v>
          </cell>
        </row>
        <row r="6577">
          <cell r="A6577" t="str">
            <v>O35.4</v>
          </cell>
          <cell r="B6577" t="str">
            <v>Atención materna por (presunta) lesión al feto debida al alcohol</v>
          </cell>
        </row>
        <row r="6578">
          <cell r="A6578" t="str">
            <v>O35.5</v>
          </cell>
          <cell r="B6578" t="str">
            <v>Atención materna por (presunta) lesión fetal debida a drogas</v>
          </cell>
        </row>
        <row r="6579">
          <cell r="A6579" t="str">
            <v>O35.6</v>
          </cell>
          <cell r="B6579" t="str">
            <v>Atención materna por (presunta) lesión al feto debida a radiación</v>
          </cell>
        </row>
        <row r="6580">
          <cell r="A6580" t="str">
            <v>O35.7</v>
          </cell>
          <cell r="B6580" t="str">
            <v>Atención materna por (presunta) lesión fetal debida a otros procedimientos médicos</v>
          </cell>
        </row>
        <row r="6581">
          <cell r="A6581" t="str">
            <v>O35.8</v>
          </cell>
          <cell r="B6581" t="str">
            <v>Atención materna por otras (presuntas) anormalidades y lesiones fetales</v>
          </cell>
        </row>
        <row r="6582">
          <cell r="A6582" t="str">
            <v>O35.9</v>
          </cell>
          <cell r="B6582" t="str">
            <v>Atención materna por (presunta) anormalidad y lesión fetal no especificada</v>
          </cell>
        </row>
        <row r="6583">
          <cell r="A6583" t="str">
            <v>O36</v>
          </cell>
          <cell r="B6583" t="str">
            <v>Atención materna por otros problemas fetales conocidos o presuntos</v>
          </cell>
        </row>
        <row r="6584">
          <cell r="A6584" t="str">
            <v>O36.0</v>
          </cell>
          <cell r="B6584" t="str">
            <v>Atención materna por isoinmunización rhesus</v>
          </cell>
        </row>
        <row r="6585">
          <cell r="A6585" t="str">
            <v>O36.1</v>
          </cell>
          <cell r="B6585" t="str">
            <v>Atención materna por otra isoinmunización</v>
          </cell>
        </row>
        <row r="6586">
          <cell r="A6586" t="str">
            <v>O36.2</v>
          </cell>
          <cell r="B6586" t="str">
            <v>Atención materna por hidropesía fetal</v>
          </cell>
        </row>
        <row r="6587">
          <cell r="A6587" t="str">
            <v>O36.3</v>
          </cell>
          <cell r="B6587" t="str">
            <v>Atención materna por signos de hipoxia fetal</v>
          </cell>
        </row>
        <row r="6588">
          <cell r="A6588" t="str">
            <v>O36.4</v>
          </cell>
          <cell r="B6588" t="str">
            <v>Atención materna por muerte intrauterina</v>
          </cell>
        </row>
        <row r="6589">
          <cell r="A6589" t="str">
            <v>O36.5</v>
          </cell>
          <cell r="B6589" t="str">
            <v>Atención materna por déficit del crecimiento fetal</v>
          </cell>
        </row>
        <row r="6590">
          <cell r="A6590" t="str">
            <v>O36.6</v>
          </cell>
          <cell r="B6590" t="str">
            <v>Atención materna por crecimiento fetal excesivo</v>
          </cell>
        </row>
        <row r="6591">
          <cell r="A6591" t="str">
            <v>O36.7</v>
          </cell>
          <cell r="B6591" t="str">
            <v>Atención materna por feto viable en embarazo abdominal</v>
          </cell>
        </row>
        <row r="6592">
          <cell r="A6592" t="str">
            <v>O36.8</v>
          </cell>
          <cell r="B6592" t="str">
            <v>Atención materna por otros problemas fetales especificados</v>
          </cell>
        </row>
        <row r="6593">
          <cell r="A6593" t="str">
            <v>O36.9</v>
          </cell>
          <cell r="B6593" t="str">
            <v>Atención materna por problemas fetales no especificados</v>
          </cell>
        </row>
        <row r="6594">
          <cell r="A6594" t="str">
            <v>O40.X</v>
          </cell>
          <cell r="B6594" t="str">
            <v>Polihidramnios</v>
          </cell>
        </row>
        <row r="6595">
          <cell r="A6595" t="str">
            <v>O41</v>
          </cell>
          <cell r="B6595" t="str">
            <v>Otros trastornos del líquido amniótico y de las membranas</v>
          </cell>
        </row>
        <row r="6596">
          <cell r="A6596" t="str">
            <v>O41.0</v>
          </cell>
          <cell r="B6596" t="str">
            <v>Oligohidramnios</v>
          </cell>
        </row>
        <row r="6597">
          <cell r="A6597" t="str">
            <v>O41.1</v>
          </cell>
          <cell r="B6597" t="str">
            <v>Infección de la bolsa amniótica o de las membranas</v>
          </cell>
        </row>
        <row r="6598">
          <cell r="A6598" t="str">
            <v>O41.8</v>
          </cell>
          <cell r="B6598" t="str">
            <v>Otros trastornos especificados del líquido amniótico y de las membranas</v>
          </cell>
        </row>
        <row r="6599">
          <cell r="A6599" t="str">
            <v>O41.9</v>
          </cell>
          <cell r="B6599" t="str">
            <v>Trastorno del líquido amniótico y de las membranas, no especificado</v>
          </cell>
        </row>
        <row r="6600">
          <cell r="A6600">
            <v>0</v>
          </cell>
          <cell r="B6600" t="str">
            <v>Ruptura prematura de las membranas</v>
          </cell>
        </row>
        <row r="6601">
          <cell r="A6601" t="str">
            <v>O42.0</v>
          </cell>
          <cell r="B6601" t="str">
            <v>Ruptura prematura de las membranas, e inicio del trabajo de parto dentro de las 24 horas</v>
          </cell>
        </row>
        <row r="6602">
          <cell r="A6602" t="str">
            <v>O42.1</v>
          </cell>
          <cell r="B6602" t="str">
            <v>Ruptura prematura de las membranas, e inicio del trabajo de parto después de las 24 horas</v>
          </cell>
        </row>
        <row r="6603">
          <cell r="A6603" t="str">
            <v>O42.2</v>
          </cell>
          <cell r="B6603" t="str">
            <v>Ruptura prematura de las membranas, trabajo de parto retrasado por la terapéutica</v>
          </cell>
        </row>
        <row r="6604">
          <cell r="A6604" t="str">
            <v>O42.9</v>
          </cell>
          <cell r="B6604" t="str">
            <v>Ruptura prematura de las membranas, sin otra especificación</v>
          </cell>
        </row>
        <row r="6605">
          <cell r="A6605" t="str">
            <v>O43</v>
          </cell>
          <cell r="B6605" t="str">
            <v>Trastornos placentarios</v>
          </cell>
        </row>
        <row r="6606">
          <cell r="A6606" t="str">
            <v>O43.0</v>
          </cell>
          <cell r="B6606" t="str">
            <v>Síndrome de transfusión placentaria</v>
          </cell>
        </row>
        <row r="6607">
          <cell r="A6607" t="str">
            <v>O43.1</v>
          </cell>
          <cell r="B6607" t="str">
            <v>Malformación de la placenta</v>
          </cell>
        </row>
        <row r="6608">
          <cell r="A6608" t="str">
            <v>O43.8</v>
          </cell>
          <cell r="B6608" t="str">
            <v>Otros trastornos placentarios</v>
          </cell>
        </row>
        <row r="6609">
          <cell r="A6609" t="str">
            <v>O43.9</v>
          </cell>
          <cell r="B6609" t="str">
            <v>Trastorno de la placenta, no especificado</v>
          </cell>
        </row>
        <row r="6610">
          <cell r="A6610" t="str">
            <v>O44</v>
          </cell>
          <cell r="B6610" t="str">
            <v>Placenta previa</v>
          </cell>
        </row>
        <row r="6611">
          <cell r="A6611" t="str">
            <v>O44.0</v>
          </cell>
          <cell r="B6611" t="str">
            <v>Placenta previa con especificación de que no hubo hemorragia</v>
          </cell>
        </row>
        <row r="6612">
          <cell r="A6612" t="str">
            <v>O44.1</v>
          </cell>
          <cell r="B6612" t="str">
            <v>Placenta previa con hemorragia</v>
          </cell>
        </row>
        <row r="6613">
          <cell r="A6613" t="str">
            <v>O45</v>
          </cell>
          <cell r="B6613" t="str">
            <v>Desprendimiento prematuro de la placenta [abruptio placentae]</v>
          </cell>
        </row>
        <row r="6614">
          <cell r="A6614" t="str">
            <v>O45.0</v>
          </cell>
          <cell r="B6614" t="str">
            <v>Desprendimiento prematuro de la placenta con defecto de la coagulación</v>
          </cell>
        </row>
        <row r="6615">
          <cell r="A6615" t="str">
            <v>O45.8</v>
          </cell>
          <cell r="B6615" t="str">
            <v>Otros desprendimientos prematuros de la placenta</v>
          </cell>
        </row>
        <row r="6616">
          <cell r="A6616" t="str">
            <v>O45.9</v>
          </cell>
          <cell r="B6616" t="str">
            <v>Desprendimiento prematuro de la placenta, sin otra especificación</v>
          </cell>
        </row>
        <row r="6617">
          <cell r="A6617" t="str">
            <v>O46</v>
          </cell>
          <cell r="B6617" t="str">
            <v>Hemorragia anteparto, no clasificada en otra parte</v>
          </cell>
        </row>
        <row r="6618">
          <cell r="A6618" t="str">
            <v>O46.0</v>
          </cell>
          <cell r="B6618" t="str">
            <v>Hemorragia anteparto con defecto de la coagulación</v>
          </cell>
        </row>
        <row r="6619">
          <cell r="A6619" t="str">
            <v>O46.8</v>
          </cell>
          <cell r="B6619" t="str">
            <v>Otras hemorragias anteparto</v>
          </cell>
        </row>
        <row r="6620">
          <cell r="A6620" t="str">
            <v>O46.9</v>
          </cell>
          <cell r="B6620" t="str">
            <v>Hemorragia anteparto, no especificada</v>
          </cell>
        </row>
        <row r="6621">
          <cell r="A6621" t="str">
            <v>O47</v>
          </cell>
          <cell r="B6621" t="str">
            <v>Falso trabajo de parto</v>
          </cell>
        </row>
        <row r="6622">
          <cell r="A6622" t="str">
            <v>O47.0</v>
          </cell>
          <cell r="B6622" t="str">
            <v>Falso trabajo de parto antes de las 37 semanas completas de gestación</v>
          </cell>
        </row>
        <row r="6623">
          <cell r="A6623" t="str">
            <v>O47.1</v>
          </cell>
          <cell r="B6623" t="str">
            <v>Falso trabajo de parto a las 37 y más semanas completas de gestación</v>
          </cell>
        </row>
        <row r="6624">
          <cell r="A6624" t="str">
            <v>O47.9</v>
          </cell>
          <cell r="B6624" t="str">
            <v>Falso trabajo de parto, sin otra especificación</v>
          </cell>
        </row>
        <row r="6625">
          <cell r="A6625" t="str">
            <v>O48.X</v>
          </cell>
          <cell r="B6625" t="str">
            <v>Embarazo prolongado</v>
          </cell>
        </row>
        <row r="6626">
          <cell r="A6626" t="str">
            <v>O60.X</v>
          </cell>
          <cell r="B6626" t="str">
            <v>Parto prematuro</v>
          </cell>
        </row>
        <row r="6627">
          <cell r="A6627" t="str">
            <v>O61</v>
          </cell>
          <cell r="B6627" t="str">
            <v>Fracaso de la inducción del trabajo de parto</v>
          </cell>
        </row>
        <row r="6628">
          <cell r="A6628" t="str">
            <v>O61.0</v>
          </cell>
          <cell r="B6628" t="str">
            <v>Fracaso de la inducción médica del trabajo de parto</v>
          </cell>
        </row>
        <row r="6629">
          <cell r="A6629" t="str">
            <v>O61.1</v>
          </cell>
          <cell r="B6629" t="str">
            <v>Fracaso de la inducción instrumental del trabajo de parto</v>
          </cell>
        </row>
        <row r="6630">
          <cell r="A6630" t="str">
            <v>O61.8</v>
          </cell>
          <cell r="B6630" t="str">
            <v>Otros fracasos de la inducción del trabajo de parto</v>
          </cell>
        </row>
        <row r="6631">
          <cell r="A6631" t="str">
            <v>O61.9</v>
          </cell>
          <cell r="B6631" t="str">
            <v>Fracaso no especificado de la inducción del trabajo de parto</v>
          </cell>
        </row>
        <row r="6632">
          <cell r="A6632" t="str">
            <v>O62</v>
          </cell>
          <cell r="B6632" t="str">
            <v>Anormalidades de la dinámica del trabajo de parto</v>
          </cell>
        </row>
        <row r="6633">
          <cell r="A6633" t="str">
            <v>O62.0</v>
          </cell>
          <cell r="B6633" t="str">
            <v>Contracciones primarias inadecuadas</v>
          </cell>
        </row>
        <row r="6634">
          <cell r="A6634" t="str">
            <v>O62.1</v>
          </cell>
          <cell r="B6634" t="str">
            <v>Inercia uterina secundaria</v>
          </cell>
        </row>
        <row r="6635">
          <cell r="A6635" t="str">
            <v>O62.2</v>
          </cell>
          <cell r="B6635" t="str">
            <v>Otras inercias uterinas</v>
          </cell>
        </row>
        <row r="6636">
          <cell r="A6636" t="str">
            <v>O62.3</v>
          </cell>
          <cell r="B6636" t="str">
            <v>Trabajo de parto precipitado</v>
          </cell>
        </row>
        <row r="6637">
          <cell r="A6637" t="str">
            <v>O62.4</v>
          </cell>
          <cell r="B6637" t="str">
            <v>Contracciones uterinas hipertónicas, incoordinadas y prolongadas</v>
          </cell>
        </row>
        <row r="6638">
          <cell r="A6638" t="str">
            <v>O62.8</v>
          </cell>
          <cell r="B6638" t="str">
            <v>Otras anomalías dinámicas del trabajo de parto</v>
          </cell>
        </row>
        <row r="6639">
          <cell r="A6639" t="str">
            <v>O62.9</v>
          </cell>
          <cell r="B6639" t="str">
            <v>Anomalía dinámica del trabajo de parto, no especificada</v>
          </cell>
        </row>
        <row r="6640">
          <cell r="A6640" t="str">
            <v>O63</v>
          </cell>
          <cell r="B6640" t="str">
            <v>Trabajo de parto prolongado</v>
          </cell>
        </row>
        <row r="6641">
          <cell r="A6641" t="str">
            <v>O63.0</v>
          </cell>
          <cell r="B6641" t="str">
            <v>Prolongación del primer período (del trabajo de parto)</v>
          </cell>
        </row>
        <row r="6642">
          <cell r="A6642" t="str">
            <v>O63.1</v>
          </cell>
          <cell r="B6642" t="str">
            <v>Prolongación del segundo período (del trabajo de parto)</v>
          </cell>
        </row>
        <row r="6643">
          <cell r="A6643" t="str">
            <v>O63.2</v>
          </cell>
          <cell r="B6643" t="str">
            <v>Retraso de la expulsión del segundo gemelo, del tercero, etc.</v>
          </cell>
        </row>
        <row r="6644">
          <cell r="A6644" t="str">
            <v>O63.9</v>
          </cell>
          <cell r="B6644" t="str">
            <v>Trabajo de parto prolongado, no especificado</v>
          </cell>
        </row>
        <row r="6645">
          <cell r="A6645" t="str">
            <v>O64</v>
          </cell>
          <cell r="B6645" t="str">
            <v>Trabajo de parto obstruido debido a mala posición y presentación anormal del feto</v>
          </cell>
        </row>
        <row r="6646">
          <cell r="A6646" t="str">
            <v>O64.0</v>
          </cell>
          <cell r="B6646" t="str">
            <v>Trabajo de parto obstruido debido a rotación incompleta de la cabeza fetal</v>
          </cell>
        </row>
        <row r="6647">
          <cell r="A6647" t="str">
            <v>O64.1</v>
          </cell>
          <cell r="B6647" t="str">
            <v>Trabajo de parto obstruido debido a presentación de nalgas</v>
          </cell>
        </row>
        <row r="6648">
          <cell r="A6648" t="str">
            <v>O64.2</v>
          </cell>
          <cell r="B6648" t="str">
            <v>Trabajo de parto obstruido debido a presentación de cara</v>
          </cell>
        </row>
        <row r="6649">
          <cell r="A6649" t="str">
            <v>O64.3</v>
          </cell>
          <cell r="B6649" t="str">
            <v>Trabajo de parto obstruido debido a presentación de frente</v>
          </cell>
        </row>
        <row r="6650">
          <cell r="A6650" t="str">
            <v>O64.4</v>
          </cell>
          <cell r="B6650" t="str">
            <v>Trabajo de parto obstruido debido a presentación de hombro</v>
          </cell>
        </row>
        <row r="6651">
          <cell r="A6651" t="str">
            <v>O64.5</v>
          </cell>
          <cell r="B6651" t="str">
            <v>Trabajo de parto obstruido debido a presentación compuesta</v>
          </cell>
        </row>
        <row r="6652">
          <cell r="A6652" t="str">
            <v>O64.8</v>
          </cell>
          <cell r="B6652" t="str">
            <v>Trabajo de parto obstruido debido a otras presentaciones anormales del feto</v>
          </cell>
        </row>
        <row r="6653">
          <cell r="A6653" t="str">
            <v>O64.9</v>
          </cell>
          <cell r="B6653" t="str">
            <v>Trabajo de parto obstruido debido a presentación anormal del feto no especificada</v>
          </cell>
        </row>
        <row r="6654">
          <cell r="A6654" t="str">
            <v>O65</v>
          </cell>
          <cell r="B6654" t="str">
            <v>Trabajo de parto obstruido debido a anormalidad de la pelvis materna</v>
          </cell>
        </row>
        <row r="6655">
          <cell r="A6655" t="str">
            <v>O65.0</v>
          </cell>
          <cell r="B6655" t="str">
            <v>Trabajo de parto obstruido debido a deformidad de la pelvis</v>
          </cell>
        </row>
        <row r="6656">
          <cell r="A6656" t="str">
            <v>O65.1</v>
          </cell>
          <cell r="B6656" t="str">
            <v>Trabajo de parto obstruido debido a estrechez general de la pelvis</v>
          </cell>
        </row>
        <row r="6657">
          <cell r="A6657" t="str">
            <v>O65.2</v>
          </cell>
          <cell r="B6657" t="str">
            <v>Trabajo de parto obstruido debido a disminución del estrecho superior de la pelvis</v>
          </cell>
        </row>
        <row r="6658">
          <cell r="A6658" t="str">
            <v>O65.3</v>
          </cell>
          <cell r="B6658" t="str">
            <v>Trabajo de parto obstruido debido a disminución del estrecho inferior de la pelvis</v>
          </cell>
        </row>
        <row r="6659">
          <cell r="A6659" t="str">
            <v>O65.4</v>
          </cell>
          <cell r="B6659" t="str">
            <v>Trabajo de parto obstruido debido a desproporción fetopelviana, sin otra especificación</v>
          </cell>
        </row>
        <row r="6660">
          <cell r="A6660" t="str">
            <v>O65.5</v>
          </cell>
          <cell r="B6660" t="str">
            <v>Trabajo de parto obstruido debido a anomalías de los órganos pelvianos maternos</v>
          </cell>
        </row>
        <row r="6661">
          <cell r="A6661" t="str">
            <v>O65.8</v>
          </cell>
          <cell r="B6661" t="str">
            <v>Trabajo de parto obstruido debido a otras anomalías pelvianas maternas</v>
          </cell>
        </row>
        <row r="6662">
          <cell r="A6662" t="str">
            <v>O65.9</v>
          </cell>
          <cell r="B6662" t="str">
            <v>Trabajo de parto obstruido debido a anomalía pelviana no especificada</v>
          </cell>
        </row>
        <row r="6663">
          <cell r="A6663" t="str">
            <v>O66</v>
          </cell>
          <cell r="B6663" t="str">
            <v>Otras obstrucciones del trabajo de parto</v>
          </cell>
        </row>
        <row r="6664">
          <cell r="A6664" t="str">
            <v>O66.0</v>
          </cell>
          <cell r="B6664" t="str">
            <v>Trabajo de parto obstruido debido a distocia de hombros</v>
          </cell>
        </row>
        <row r="6665">
          <cell r="A6665" t="str">
            <v>O66.1</v>
          </cell>
          <cell r="B6665" t="str">
            <v>Trabajo de parto obstruido debido a distocia gemelar</v>
          </cell>
        </row>
        <row r="6666">
          <cell r="A6666" t="str">
            <v>O66.2</v>
          </cell>
          <cell r="B6666" t="str">
            <v>Trabajo de parto obstruido debido a distocia por feto inusualmente grande</v>
          </cell>
        </row>
        <row r="6667">
          <cell r="A6667" t="str">
            <v>O66.3</v>
          </cell>
          <cell r="B6667" t="str">
            <v>Trabajo de parto obstruido debido a otras anormalidades del feto</v>
          </cell>
        </row>
        <row r="6668">
          <cell r="A6668" t="str">
            <v>O66.4</v>
          </cell>
          <cell r="B6668" t="str">
            <v>Fracaso de la prueba del trabajo de parto, no especificada</v>
          </cell>
        </row>
        <row r="6669">
          <cell r="A6669" t="str">
            <v>O66.5</v>
          </cell>
          <cell r="B6669" t="str">
            <v>Fracaso no especificado de la aplicación de fórceps o de ventosa extractora</v>
          </cell>
        </row>
        <row r="6670">
          <cell r="A6670" t="str">
            <v>O66.8</v>
          </cell>
          <cell r="B6670" t="str">
            <v>Otras obstrucciones especificadas del trabajo de parto</v>
          </cell>
        </row>
        <row r="6671">
          <cell r="A6671" t="str">
            <v>O66.9</v>
          </cell>
          <cell r="B6671" t="str">
            <v>Trabajo de parto obstruido, sin otra especificación</v>
          </cell>
        </row>
        <row r="6672">
          <cell r="A6672" t="str">
            <v>O67</v>
          </cell>
          <cell r="B6672" t="str">
            <v>Trabajo de parto y parto complicados por hemorragia intraparto, no clasificados en otra parte</v>
          </cell>
        </row>
        <row r="6673">
          <cell r="A6673" t="str">
            <v>O67.0</v>
          </cell>
          <cell r="B6673" t="str">
            <v>Hemorragia intraparto con defectos de la coagulación</v>
          </cell>
        </row>
        <row r="6674">
          <cell r="A6674" t="str">
            <v>O67.8</v>
          </cell>
          <cell r="B6674" t="str">
            <v>Otras hemorragias intraparto</v>
          </cell>
        </row>
        <row r="6675">
          <cell r="A6675" t="str">
            <v>O67.9</v>
          </cell>
          <cell r="B6675" t="str">
            <v>Hemorragia intraparto, no especificada</v>
          </cell>
        </row>
        <row r="6676">
          <cell r="A6676" t="str">
            <v>O68</v>
          </cell>
          <cell r="B6676" t="str">
            <v>Trabajo de parto y parto complicados por sufrimiento fetal</v>
          </cell>
        </row>
        <row r="6677">
          <cell r="A6677" t="str">
            <v>O68.0</v>
          </cell>
          <cell r="B6677" t="str">
            <v>Trabajo de parto y parto complicados por anomalía de la frecuencia cardíaca fetal</v>
          </cell>
        </row>
        <row r="6678">
          <cell r="A6678" t="str">
            <v>O68.1</v>
          </cell>
          <cell r="B6678" t="str">
            <v>Trabajo de parto y parto complicados por la presencia de meconio en el líquido amniótico</v>
          </cell>
        </row>
        <row r="6679">
          <cell r="A6679" t="str">
            <v>O68.2</v>
          </cell>
          <cell r="B6679" t="str">
            <v>Trabajo de parto y parto complicados por anomalía de la frecuencia cardíaca fetal asociada con presencia de meconio en el líquido amniótico</v>
          </cell>
        </row>
        <row r="6680">
          <cell r="A6680" t="str">
            <v>O68.3</v>
          </cell>
          <cell r="B6680" t="str">
            <v>Trabajo de parto y parto complicados por evidencia bioquímica de sufrimiento fetal</v>
          </cell>
        </row>
        <row r="6681">
          <cell r="A6681" t="str">
            <v>O68.8</v>
          </cell>
          <cell r="B6681" t="str">
            <v>Trabajo de parto y parto complicados por otras evidencias de sufrimiento fetal</v>
          </cell>
        </row>
        <row r="6682">
          <cell r="A6682" t="str">
            <v>O68.9</v>
          </cell>
          <cell r="B6682" t="str">
            <v>Trabajo de parto y parto complicados por sufrimiento fetal, sin otra especificación</v>
          </cell>
        </row>
        <row r="6683">
          <cell r="A6683" t="str">
            <v>O69</v>
          </cell>
          <cell r="B6683" t="str">
            <v>Trabajo de parto y parto complicados por problemas del cordón umbilical</v>
          </cell>
        </row>
        <row r="6684">
          <cell r="A6684" t="str">
            <v>O69.0</v>
          </cell>
          <cell r="B6684" t="str">
            <v>Trabajo de parto y parto complicados por prolapso del cordón umbilical</v>
          </cell>
        </row>
        <row r="6685">
          <cell r="A6685" t="str">
            <v>O69.1</v>
          </cell>
          <cell r="B6685" t="str">
            <v>Trabajo de parto y parto complicados por circular pericervical del cordón, con compresión</v>
          </cell>
        </row>
        <row r="6686">
          <cell r="A6686" t="str">
            <v>O69.2</v>
          </cell>
          <cell r="B6686" t="str">
            <v>Trabajo de parto y parto complicados por otros enredos del cordón</v>
          </cell>
        </row>
        <row r="6687">
          <cell r="A6687" t="str">
            <v>O69.3</v>
          </cell>
          <cell r="B6687" t="str">
            <v>Trabajo de parto y parto complicados por cordón umbilical corto</v>
          </cell>
        </row>
        <row r="6688">
          <cell r="A6688" t="str">
            <v>O69.4</v>
          </cell>
          <cell r="B6688" t="str">
            <v>Trabajo de parto y parto complicados por vasa previa</v>
          </cell>
        </row>
        <row r="6689">
          <cell r="A6689" t="str">
            <v>O69.5</v>
          </cell>
          <cell r="B6689" t="str">
            <v>Trabajo de parto y parto complicados por lesión vascular del cordón</v>
          </cell>
        </row>
        <row r="6690">
          <cell r="A6690" t="str">
            <v>O69.8</v>
          </cell>
          <cell r="B6690" t="str">
            <v>Trabajo de parto y parto complicados por otros problemas del cordón umbilical</v>
          </cell>
        </row>
        <row r="6691">
          <cell r="A6691" t="str">
            <v>O69.9</v>
          </cell>
          <cell r="B6691" t="str">
            <v>Trabajo de parto y parto complicados por problemas no especificados del cordón umbilical</v>
          </cell>
        </row>
        <row r="6692">
          <cell r="A6692" t="str">
            <v>O70</v>
          </cell>
          <cell r="B6692" t="str">
            <v>Desgarro perineal durante el parto</v>
          </cell>
        </row>
        <row r="6693">
          <cell r="A6693" t="str">
            <v>O70.0</v>
          </cell>
          <cell r="B6693" t="str">
            <v>Desgarro perineal de primer grado durante el parto</v>
          </cell>
        </row>
        <row r="6694">
          <cell r="A6694" t="str">
            <v>O70.1</v>
          </cell>
          <cell r="B6694" t="str">
            <v>Desgarro perineal de segundo grado durante el parto</v>
          </cell>
        </row>
        <row r="6695">
          <cell r="A6695" t="str">
            <v>O70.2</v>
          </cell>
          <cell r="B6695" t="str">
            <v>Desgarro perineal de tercer grado durante el parto</v>
          </cell>
        </row>
        <row r="6696">
          <cell r="A6696" t="str">
            <v>O70.3</v>
          </cell>
          <cell r="B6696" t="str">
            <v>Desgarro perineal de cuarto grado durante el parto</v>
          </cell>
        </row>
        <row r="6697">
          <cell r="A6697" t="str">
            <v>O70.9</v>
          </cell>
          <cell r="B6697" t="str">
            <v>Desgarro perineal durante el parto, de grado no especificado</v>
          </cell>
        </row>
        <row r="6698">
          <cell r="A6698" t="str">
            <v>O71</v>
          </cell>
          <cell r="B6698" t="str">
            <v>Otro trauma obstétrico</v>
          </cell>
        </row>
        <row r="6699">
          <cell r="A6699" t="str">
            <v>O71.0</v>
          </cell>
          <cell r="B6699" t="str">
            <v>Ruptura del útero antes del inicio del trabajo de parto</v>
          </cell>
        </row>
        <row r="6700">
          <cell r="A6700" t="str">
            <v>O71.1</v>
          </cell>
          <cell r="B6700" t="str">
            <v>Ruptura del útero durante el trabajo de parto</v>
          </cell>
        </row>
        <row r="6701">
          <cell r="A6701" t="str">
            <v>O71.2</v>
          </cell>
          <cell r="B6701" t="str">
            <v>Inversión del útero, postparto</v>
          </cell>
        </row>
        <row r="6702">
          <cell r="A6702" t="str">
            <v>O71.3</v>
          </cell>
          <cell r="B6702" t="str">
            <v>Desgarro obstétrico del cuello uterino</v>
          </cell>
        </row>
        <row r="6703">
          <cell r="A6703" t="str">
            <v>O71.4</v>
          </cell>
          <cell r="B6703" t="str">
            <v>Desgarro vaginal obstétrico alto, sólo</v>
          </cell>
        </row>
        <row r="6704">
          <cell r="A6704" t="str">
            <v>O71.5</v>
          </cell>
          <cell r="B6704" t="str">
            <v>Otros traumatismos obstétricos de los órganos pelvianos</v>
          </cell>
        </row>
        <row r="6705">
          <cell r="A6705" t="str">
            <v>O71.6</v>
          </cell>
          <cell r="B6705" t="str">
            <v>Traumatismo obstétrico de los ligamentos y articulaciones de la pelvis</v>
          </cell>
        </row>
        <row r="6706">
          <cell r="A6706" t="str">
            <v>O71.7</v>
          </cell>
          <cell r="B6706" t="str">
            <v>Hematoma obstétrico de la pelvis</v>
          </cell>
        </row>
        <row r="6707">
          <cell r="A6707" t="str">
            <v>O71.8</v>
          </cell>
          <cell r="B6707" t="str">
            <v>Otros traumas obstétricos especificados</v>
          </cell>
        </row>
        <row r="6708">
          <cell r="A6708" t="str">
            <v>O71.9</v>
          </cell>
          <cell r="B6708" t="str">
            <v>Trauma obstétrico, no especificado</v>
          </cell>
        </row>
        <row r="6709">
          <cell r="A6709" t="str">
            <v>O72</v>
          </cell>
          <cell r="B6709" t="str">
            <v>Hemorragia postparto</v>
          </cell>
        </row>
        <row r="6710">
          <cell r="A6710" t="str">
            <v>O72.0</v>
          </cell>
          <cell r="B6710" t="str">
            <v>Hemorragia del tercer período del parto</v>
          </cell>
        </row>
        <row r="6711">
          <cell r="A6711" t="str">
            <v>O72.1</v>
          </cell>
          <cell r="B6711" t="str">
            <v>Otras hemorragias postparto inmediatas</v>
          </cell>
        </row>
        <row r="6712">
          <cell r="A6712" t="str">
            <v>O72.2</v>
          </cell>
          <cell r="B6712" t="str">
            <v>Hemorragia postparto secundaria o tardía</v>
          </cell>
        </row>
        <row r="6713">
          <cell r="A6713" t="str">
            <v>O72.3</v>
          </cell>
          <cell r="B6713" t="str">
            <v>Defecto de la coagulación postparto</v>
          </cell>
        </row>
        <row r="6714">
          <cell r="A6714" t="str">
            <v>O73</v>
          </cell>
          <cell r="B6714" t="str">
            <v>Retención de la placenta o de las membranas, sin hemorragia</v>
          </cell>
        </row>
        <row r="6715">
          <cell r="A6715" t="str">
            <v>O73.0</v>
          </cell>
          <cell r="B6715" t="str">
            <v>Retención de la placenta sin hemorragia</v>
          </cell>
        </row>
        <row r="6716">
          <cell r="A6716" t="str">
            <v>O73.1</v>
          </cell>
          <cell r="B6716" t="str">
            <v>Retención de fragmentos de la placenta o de las membranas, sin hemorragia</v>
          </cell>
        </row>
        <row r="6717">
          <cell r="A6717" t="str">
            <v>O74</v>
          </cell>
          <cell r="B6717" t="str">
            <v>Complicaciones de la anestesia administrada durante el trabajo de parto y el parto</v>
          </cell>
        </row>
        <row r="6718">
          <cell r="A6718" t="str">
            <v>O74.0</v>
          </cell>
          <cell r="B6718" t="str">
            <v>Neumonitis por aspiración debida a la anestesia administrada durante el trabajo de parto y el parto</v>
          </cell>
        </row>
        <row r="6719">
          <cell r="A6719" t="str">
            <v>O74.1</v>
          </cell>
          <cell r="B6719" t="str">
            <v>Otras complicaciones pulmonares debidas a la anestesia administrada  durante el trabajo de parto y el parto</v>
          </cell>
        </row>
        <row r="6720">
          <cell r="A6720" t="str">
            <v>O74.2</v>
          </cell>
          <cell r="B6720" t="str">
            <v>Complicaciones cardíacas de la anestesia administrada durante el trabajo de parto y el parto</v>
          </cell>
        </row>
        <row r="6721">
          <cell r="A6721" t="str">
            <v>O74.3</v>
          </cell>
          <cell r="B6721" t="str">
            <v>Complicaciones del sistema nervioso central por la anestesia administrada durante el trabajo de parto y el parto</v>
          </cell>
        </row>
        <row r="6722">
          <cell r="A6722" t="str">
            <v>O74.4</v>
          </cell>
          <cell r="B6722" t="str">
            <v>Reacción tóxica a la anestesia local administrada durante el trabajo de parto y el parto</v>
          </cell>
        </row>
        <row r="6723">
          <cell r="A6723" t="str">
            <v>O74.5</v>
          </cell>
          <cell r="B6723" t="str">
            <v>Cefalalgia inducida por la anestesia espinal o epidural administradas  durante el trabajo de parto y el parto</v>
          </cell>
        </row>
        <row r="6724">
          <cell r="A6724" t="str">
            <v>O74.6</v>
          </cell>
          <cell r="B6724" t="str">
            <v>Otras complicaciones de la anestesia espinal o epidural administradas durante el trabajo de parto y el parto</v>
          </cell>
        </row>
        <row r="6725">
          <cell r="A6725" t="str">
            <v>O74.7</v>
          </cell>
          <cell r="B6725" t="str">
            <v>Falla o dificultad en la intubación durante el trabajo de parto y el parto</v>
          </cell>
        </row>
        <row r="6726">
          <cell r="A6726" t="str">
            <v>O74.8</v>
          </cell>
          <cell r="B6726" t="str">
            <v>Otras complicaciones de la anestesia administrada durante el trabajo de parto y el parto</v>
          </cell>
        </row>
        <row r="6727">
          <cell r="A6727" t="str">
            <v>O74.9</v>
          </cell>
          <cell r="B6727" t="str">
            <v>Complicación no especificada de la anestesia administrada durante el trabajo de parto y el parto</v>
          </cell>
        </row>
        <row r="6728">
          <cell r="A6728" t="str">
            <v>O75</v>
          </cell>
          <cell r="B6728" t="str">
            <v>Otras complicaciones del trabajo de parto y del parto, no clasificadas en otra parte</v>
          </cell>
        </row>
        <row r="6729">
          <cell r="A6729" t="str">
            <v>O75.0</v>
          </cell>
          <cell r="B6729" t="str">
            <v>Sufrimiento materno durante el trabajo de parto y el parto</v>
          </cell>
        </row>
        <row r="6730">
          <cell r="A6730" t="str">
            <v>O75.1</v>
          </cell>
          <cell r="B6730" t="str">
            <v>Choque durante o después del trabajo de parto y el parto</v>
          </cell>
        </row>
        <row r="6731">
          <cell r="A6731" t="str">
            <v>O75.2</v>
          </cell>
          <cell r="B6731" t="str">
            <v>Pirexia durante el trabajo de parto, no clasificada en otra parte</v>
          </cell>
        </row>
        <row r="6732">
          <cell r="A6732" t="str">
            <v>O75.3</v>
          </cell>
          <cell r="B6732" t="str">
            <v>Otras infecciones durante el trabajo de parto</v>
          </cell>
        </row>
        <row r="6733">
          <cell r="A6733" t="str">
            <v>O75.4</v>
          </cell>
          <cell r="B6733" t="str">
            <v>Otras complicaciones de la cirugía y de otros procedimientos obstétricos</v>
          </cell>
        </row>
        <row r="6734">
          <cell r="A6734" t="str">
            <v>O75.5</v>
          </cell>
          <cell r="B6734" t="str">
            <v>Retraso del parto después de la ruptura artificial de las membranas</v>
          </cell>
        </row>
        <row r="6735">
          <cell r="A6735" t="str">
            <v>O75.6</v>
          </cell>
          <cell r="B6735" t="str">
            <v>Retraso del parto después de la ruptura espontánea o no especificada de las membranas</v>
          </cell>
        </row>
        <row r="6736">
          <cell r="A6736" t="str">
            <v>O75.7</v>
          </cell>
          <cell r="B6736" t="str">
            <v>Parto vaginal posterior a una cesárea previa</v>
          </cell>
        </row>
        <row r="6737">
          <cell r="A6737" t="str">
            <v>O75.8</v>
          </cell>
          <cell r="B6737" t="str">
            <v>Otras complicaciones especificadas del trabajo de parto y del parto</v>
          </cell>
        </row>
        <row r="6738">
          <cell r="A6738" t="str">
            <v>O75.9</v>
          </cell>
          <cell r="B6738" t="str">
            <v>Complicación no especificada del trabajo de parto y del parto</v>
          </cell>
        </row>
        <row r="6739">
          <cell r="A6739" t="str">
            <v>O80</v>
          </cell>
          <cell r="B6739" t="str">
            <v>Parto único espontáneo</v>
          </cell>
        </row>
        <row r="6740">
          <cell r="A6740" t="str">
            <v>O80.0</v>
          </cell>
          <cell r="B6740" t="str">
            <v>Parto único espontáneo, presentación cefálica de vértice</v>
          </cell>
        </row>
        <row r="6741">
          <cell r="A6741" t="str">
            <v>O80.1</v>
          </cell>
          <cell r="B6741" t="str">
            <v>Parto único espontáneo, presentación de nalgas o podálica</v>
          </cell>
        </row>
        <row r="6742">
          <cell r="A6742" t="str">
            <v>O80.8</v>
          </cell>
          <cell r="B6742" t="str">
            <v>Parto único espontáneo, otras presentaciones</v>
          </cell>
        </row>
        <row r="6743">
          <cell r="A6743" t="str">
            <v>O80.9</v>
          </cell>
          <cell r="B6743" t="str">
            <v>Parto único espontáneo, sin otra especificación</v>
          </cell>
        </row>
        <row r="6744">
          <cell r="A6744" t="str">
            <v>O81</v>
          </cell>
          <cell r="B6744" t="str">
            <v>Parto único con fórceps y ventosa extractora</v>
          </cell>
        </row>
        <row r="6745">
          <cell r="A6745" t="str">
            <v>O81.0</v>
          </cell>
          <cell r="B6745" t="str">
            <v>Parto con fórceps bajo</v>
          </cell>
        </row>
        <row r="6746">
          <cell r="A6746" t="str">
            <v>O81.1</v>
          </cell>
          <cell r="B6746" t="str">
            <v>Parto con fórceps medio</v>
          </cell>
        </row>
        <row r="6747">
          <cell r="A6747" t="str">
            <v>O81.2</v>
          </cell>
          <cell r="B6747" t="str">
            <v>Parto con fórceps medio con rotación</v>
          </cell>
        </row>
        <row r="6748">
          <cell r="A6748" t="str">
            <v>O81.3</v>
          </cell>
          <cell r="B6748" t="str">
            <v>Parto con fórceps de otros tipos y los no especificados</v>
          </cell>
        </row>
        <row r="6749">
          <cell r="A6749" t="str">
            <v>O81.4</v>
          </cell>
          <cell r="B6749" t="str">
            <v>Parto con ventosa extractora</v>
          </cell>
        </row>
        <row r="6750">
          <cell r="A6750" t="str">
            <v>O81.5</v>
          </cell>
          <cell r="B6750" t="str">
            <v>Parto con combinación de fórceps y ventosa extractora</v>
          </cell>
        </row>
        <row r="6751">
          <cell r="A6751" t="str">
            <v>O82</v>
          </cell>
          <cell r="B6751" t="str">
            <v>Parto único por cesárea</v>
          </cell>
        </row>
        <row r="6752">
          <cell r="A6752" t="str">
            <v>O82.0</v>
          </cell>
          <cell r="B6752" t="str">
            <v>Parto por cesárea electiva</v>
          </cell>
        </row>
        <row r="6753">
          <cell r="A6753" t="str">
            <v>O82.1</v>
          </cell>
          <cell r="B6753" t="str">
            <v>Parto por cesárea de emergencia</v>
          </cell>
        </row>
        <row r="6754">
          <cell r="A6754" t="str">
            <v>O82.2</v>
          </cell>
          <cell r="B6754" t="str">
            <v>Parto por cesárea con histerectomía</v>
          </cell>
        </row>
        <row r="6755">
          <cell r="A6755" t="str">
            <v>O82.8</v>
          </cell>
          <cell r="B6755" t="str">
            <v>Otros partos únicos por cesárea</v>
          </cell>
        </row>
        <row r="6756">
          <cell r="A6756" t="str">
            <v>O82.9</v>
          </cell>
          <cell r="B6756" t="str">
            <v>Parto por cesárea, sin otra especificación</v>
          </cell>
        </row>
        <row r="6757">
          <cell r="A6757" t="str">
            <v>O83</v>
          </cell>
          <cell r="B6757" t="str">
            <v>Otros partos únicos asistidos</v>
          </cell>
        </row>
        <row r="6758">
          <cell r="A6758" t="str">
            <v>O83.0</v>
          </cell>
          <cell r="B6758" t="str">
            <v>Extracción de nalgas</v>
          </cell>
        </row>
        <row r="6759">
          <cell r="A6759" t="str">
            <v>O83.1</v>
          </cell>
          <cell r="B6759" t="str">
            <v>Otros partos únicos asistidos, de nalgas</v>
          </cell>
        </row>
        <row r="6760">
          <cell r="A6760" t="str">
            <v>O83.2</v>
          </cell>
          <cell r="B6760" t="str">
            <v>Otros partos únicos con ayuda de manipulación obstétrica</v>
          </cell>
        </row>
        <row r="6761">
          <cell r="A6761" t="str">
            <v>O83.3</v>
          </cell>
          <cell r="B6761" t="str">
            <v>Parto de feto viable en embarazo abdominal</v>
          </cell>
        </row>
        <row r="6762">
          <cell r="A6762" t="str">
            <v>O83.4</v>
          </cell>
          <cell r="B6762" t="str">
            <v>Operación destructiva para facilitar el parto</v>
          </cell>
        </row>
        <row r="6763">
          <cell r="A6763" t="str">
            <v>O83.8</v>
          </cell>
          <cell r="B6763" t="str">
            <v>Otros partos únicos asistidos especificados</v>
          </cell>
        </row>
        <row r="6764">
          <cell r="A6764" t="str">
            <v>O83.9</v>
          </cell>
          <cell r="B6764" t="str">
            <v>Parto único asistido, sin otra especificación</v>
          </cell>
        </row>
        <row r="6765">
          <cell r="A6765" t="str">
            <v>O84</v>
          </cell>
          <cell r="B6765" t="str">
            <v>Parto múltiple</v>
          </cell>
        </row>
        <row r="6766">
          <cell r="A6766" t="str">
            <v>O84.0</v>
          </cell>
          <cell r="B6766" t="str">
            <v>Parto múltiple, todos espontáneos</v>
          </cell>
        </row>
        <row r="6767">
          <cell r="A6767" t="str">
            <v>O84.1</v>
          </cell>
          <cell r="B6767" t="str">
            <v>Parto múltiple, todos por fórceps y ventosa extractora</v>
          </cell>
        </row>
        <row r="6768">
          <cell r="A6768" t="str">
            <v>O84.2</v>
          </cell>
          <cell r="B6768" t="str">
            <v>Parto múltiple, todos por cesárea</v>
          </cell>
        </row>
        <row r="6769">
          <cell r="A6769" t="str">
            <v>O84.8</v>
          </cell>
          <cell r="B6769" t="str">
            <v>Otros partos múltiples</v>
          </cell>
        </row>
        <row r="6770">
          <cell r="A6770" t="str">
            <v>O84.9</v>
          </cell>
          <cell r="B6770" t="str">
            <v>Parto múltiple, no especificado</v>
          </cell>
        </row>
        <row r="6771">
          <cell r="A6771" t="str">
            <v>O85.X</v>
          </cell>
          <cell r="B6771" t="str">
            <v>Sepsis puerperal</v>
          </cell>
        </row>
        <row r="6772">
          <cell r="A6772" t="str">
            <v>O86</v>
          </cell>
          <cell r="B6772" t="str">
            <v>Otras infecciones puerperales</v>
          </cell>
        </row>
        <row r="6773">
          <cell r="A6773" t="str">
            <v>O86.0</v>
          </cell>
          <cell r="B6773" t="str">
            <v>Infección de herida quirúrgica obstétrica</v>
          </cell>
        </row>
        <row r="6774">
          <cell r="A6774" t="str">
            <v>O86.1</v>
          </cell>
          <cell r="B6774" t="str">
            <v>Otras infecciones genitales consecutivas al parto</v>
          </cell>
        </row>
        <row r="6775">
          <cell r="A6775" t="str">
            <v>O86.2</v>
          </cell>
          <cell r="B6775" t="str">
            <v>Infección de las vías urinarias consecutiva al parto</v>
          </cell>
        </row>
        <row r="6776">
          <cell r="A6776" t="str">
            <v>O86.3</v>
          </cell>
          <cell r="B6776" t="str">
            <v>Otras infecciones de las vías genitourinarias consecutivas al parto</v>
          </cell>
        </row>
        <row r="6777">
          <cell r="A6777" t="str">
            <v>O86.4</v>
          </cell>
          <cell r="B6777" t="str">
            <v>Pirexia de origen desconocido consecutiva al parto</v>
          </cell>
        </row>
        <row r="6778">
          <cell r="A6778" t="str">
            <v>O86.8</v>
          </cell>
          <cell r="B6778" t="str">
            <v>Otras infecciones puerperales especificadas</v>
          </cell>
        </row>
        <row r="6779">
          <cell r="A6779" t="str">
            <v>O87</v>
          </cell>
          <cell r="B6779" t="str">
            <v>Complicaciones venosas en el puerperio</v>
          </cell>
        </row>
        <row r="6780">
          <cell r="A6780" t="str">
            <v>O87.0</v>
          </cell>
          <cell r="B6780" t="str">
            <v>Tromboflebitis superficial en el puerperio</v>
          </cell>
        </row>
        <row r="6781">
          <cell r="A6781" t="str">
            <v>O87.1</v>
          </cell>
          <cell r="B6781" t="str">
            <v>Flebotrombosis profunda en el puerperio</v>
          </cell>
        </row>
        <row r="6782">
          <cell r="A6782" t="str">
            <v>O87.2</v>
          </cell>
          <cell r="B6782" t="str">
            <v>Hemorroides en el puerperio</v>
          </cell>
        </row>
        <row r="6783">
          <cell r="A6783" t="str">
            <v>O87.3</v>
          </cell>
          <cell r="B6783" t="str">
            <v>Trombosis venosa cerebral en el puerperio</v>
          </cell>
        </row>
        <row r="6784">
          <cell r="A6784" t="str">
            <v>O87.8</v>
          </cell>
          <cell r="B6784" t="str">
            <v>Otras complicaciones venosas en el puerperio</v>
          </cell>
        </row>
        <row r="6785">
          <cell r="A6785" t="str">
            <v>O87.9</v>
          </cell>
          <cell r="B6785" t="str">
            <v>Complicación venosa en el puerperio, no especificada</v>
          </cell>
        </row>
        <row r="6786">
          <cell r="A6786" t="str">
            <v>O88</v>
          </cell>
          <cell r="B6786" t="str">
            <v>Embolia obstétrica</v>
          </cell>
        </row>
        <row r="6787">
          <cell r="A6787" t="str">
            <v>O88.0</v>
          </cell>
          <cell r="B6787" t="str">
            <v>Embolia gaseosa, obstétrica</v>
          </cell>
        </row>
        <row r="6788">
          <cell r="A6788" t="str">
            <v>O88.1</v>
          </cell>
          <cell r="B6788" t="str">
            <v>Embolia de líquido amniótico</v>
          </cell>
        </row>
        <row r="6789">
          <cell r="A6789" t="str">
            <v>O88.2</v>
          </cell>
          <cell r="B6789" t="str">
            <v>Embolia de coágulo sanguíneo, obstétrica</v>
          </cell>
        </row>
        <row r="6790">
          <cell r="A6790" t="str">
            <v>O88.3</v>
          </cell>
          <cell r="B6790" t="str">
            <v>Embolia séptica y piémica, obstétrica</v>
          </cell>
        </row>
        <row r="6791">
          <cell r="A6791" t="str">
            <v>O88.8</v>
          </cell>
          <cell r="B6791" t="str">
            <v>Otras embolias obstétricas</v>
          </cell>
        </row>
        <row r="6792">
          <cell r="A6792" t="str">
            <v>O89</v>
          </cell>
          <cell r="B6792" t="str">
            <v>Complicaciones de la anestesia administrada durante el puerperio</v>
          </cell>
        </row>
        <row r="6793">
          <cell r="A6793" t="str">
            <v>O89.0</v>
          </cell>
          <cell r="B6793" t="str">
            <v>Complicaciones pulmonares de la anestesia administrada durante el puerperio</v>
          </cell>
        </row>
        <row r="6794">
          <cell r="A6794" t="str">
            <v>O89.1</v>
          </cell>
          <cell r="B6794" t="str">
            <v>Complicaciones cardíacas de la anestesia administrada durante el puerperio</v>
          </cell>
        </row>
        <row r="6795">
          <cell r="A6795" t="str">
            <v>O89.2</v>
          </cell>
          <cell r="B6795" t="str">
            <v>Complicaciones del sistema nervioso central debidas a la anestesia administrada durante el puerperio</v>
          </cell>
        </row>
        <row r="6796">
          <cell r="A6796" t="str">
            <v>O89.3</v>
          </cell>
          <cell r="B6796" t="str">
            <v>Reacción tóxica a la anestesia local administrada durante el puerperio</v>
          </cell>
        </row>
        <row r="6797">
          <cell r="A6797" t="str">
            <v>O89.4</v>
          </cell>
          <cell r="B6797" t="str">
            <v>Cefalalgia inducida por la anestesia espinal o epidural administradas durante el puerperio</v>
          </cell>
        </row>
        <row r="6798">
          <cell r="A6798" t="str">
            <v>O89.5</v>
          </cell>
          <cell r="B6798" t="str">
            <v>Otras complicaciones de la anestesia espinal o epidural administradas durante el puerperio</v>
          </cell>
        </row>
        <row r="6799">
          <cell r="A6799" t="str">
            <v>O89.6</v>
          </cell>
          <cell r="B6799" t="str">
            <v>Falla o dificultad de intubación durante el puerperio</v>
          </cell>
        </row>
        <row r="6800">
          <cell r="A6800" t="str">
            <v>O89.8</v>
          </cell>
          <cell r="B6800" t="str">
            <v>Otras complicaciones de la anestesia administrada durante el puerperio</v>
          </cell>
        </row>
        <row r="6801">
          <cell r="A6801" t="str">
            <v>O89.9</v>
          </cell>
          <cell r="B6801" t="str">
            <v>Complicación no especificada de la anestesia administrada durante el puerperio</v>
          </cell>
        </row>
        <row r="6802">
          <cell r="A6802" t="str">
            <v>O90</v>
          </cell>
          <cell r="B6802" t="str">
            <v>Complicaciones del puerperio, no clasificadas en otra parte</v>
          </cell>
        </row>
        <row r="6803">
          <cell r="A6803" t="str">
            <v>O90.0</v>
          </cell>
          <cell r="B6803" t="str">
            <v>Dehiscencia de sutura de cesárea</v>
          </cell>
        </row>
        <row r="6804">
          <cell r="A6804" t="str">
            <v>O90.1</v>
          </cell>
          <cell r="B6804" t="str">
            <v>Dehiscencia de sutura obstétrica perineal</v>
          </cell>
        </row>
        <row r="6805">
          <cell r="A6805" t="str">
            <v>O90.2</v>
          </cell>
          <cell r="B6805" t="str">
            <v>Hematoma de herida quirúrgica obstétrica</v>
          </cell>
        </row>
        <row r="6806">
          <cell r="A6806" t="str">
            <v>O90.3</v>
          </cell>
          <cell r="B6806" t="str">
            <v>Cardiomiopatía en el puerperio</v>
          </cell>
        </row>
        <row r="6807">
          <cell r="A6807" t="str">
            <v>O90.4</v>
          </cell>
          <cell r="B6807" t="str">
            <v>Insuficiencia renal aguda postparto</v>
          </cell>
        </row>
        <row r="6808">
          <cell r="A6808" t="str">
            <v>O90.5</v>
          </cell>
          <cell r="B6808" t="str">
            <v>Tiroiditis postparto</v>
          </cell>
        </row>
        <row r="6809">
          <cell r="A6809" t="str">
            <v>O90.8</v>
          </cell>
          <cell r="B6809" t="str">
            <v>Otras complicaciones puerperales, no clasificadas en otra parte</v>
          </cell>
        </row>
        <row r="6810">
          <cell r="A6810" t="str">
            <v>O90.9</v>
          </cell>
          <cell r="B6810" t="str">
            <v>Complicación puerperal, no especificada</v>
          </cell>
        </row>
        <row r="6811">
          <cell r="A6811" t="str">
            <v>O91</v>
          </cell>
          <cell r="B6811" t="str">
            <v>Infecciones de la mama asociadas con el parto</v>
          </cell>
        </row>
        <row r="6812">
          <cell r="A6812" t="str">
            <v>O91.0</v>
          </cell>
          <cell r="B6812" t="str">
            <v>Infecciones del pezón asociadas con el parto</v>
          </cell>
        </row>
        <row r="6813">
          <cell r="A6813" t="str">
            <v>O91.1</v>
          </cell>
          <cell r="B6813" t="str">
            <v>Absceso de la mama asociado con el parto</v>
          </cell>
        </row>
        <row r="6814">
          <cell r="A6814" t="str">
            <v>O91.2</v>
          </cell>
          <cell r="B6814" t="str">
            <v>Mastitis no purulenta asociada con el parto</v>
          </cell>
        </row>
        <row r="6815">
          <cell r="A6815" t="str">
            <v>O92</v>
          </cell>
          <cell r="B6815" t="str">
            <v>Otros trastornos de la mama y de la lactancia asociados con el parto</v>
          </cell>
        </row>
        <row r="6816">
          <cell r="A6816" t="str">
            <v>O92.0</v>
          </cell>
          <cell r="B6816" t="str">
            <v>Retracción del pezón asociada con el parto</v>
          </cell>
        </row>
        <row r="6817">
          <cell r="A6817" t="str">
            <v>O92.1</v>
          </cell>
          <cell r="B6817" t="str">
            <v>Fisuras del pezón asociadas con el parto</v>
          </cell>
        </row>
        <row r="6818">
          <cell r="A6818" t="str">
            <v>O92.2</v>
          </cell>
          <cell r="B6818" t="str">
            <v>Otros trastornos de la mama y los no especificados asociados con el parto</v>
          </cell>
        </row>
        <row r="6819">
          <cell r="A6819" t="str">
            <v>O92.3</v>
          </cell>
          <cell r="B6819" t="str">
            <v>Agalactia</v>
          </cell>
        </row>
        <row r="6820">
          <cell r="A6820" t="str">
            <v>O92.4</v>
          </cell>
          <cell r="B6820" t="str">
            <v>Hipogalactia</v>
          </cell>
        </row>
        <row r="6821">
          <cell r="A6821" t="str">
            <v>O92.5</v>
          </cell>
          <cell r="B6821" t="str">
            <v>Supresión de la lactancia</v>
          </cell>
        </row>
        <row r="6822">
          <cell r="A6822" t="str">
            <v>O92.6</v>
          </cell>
          <cell r="B6822" t="str">
            <v>Galactorrea</v>
          </cell>
        </row>
        <row r="6823">
          <cell r="A6823" t="str">
            <v>O92.7</v>
          </cell>
          <cell r="B6823" t="str">
            <v>Otros trastornos y los no especificados de la lactancia</v>
          </cell>
        </row>
        <row r="6824">
          <cell r="A6824" t="str">
            <v>O95.X</v>
          </cell>
          <cell r="B6824" t="str">
            <v>Muerte obstétrica de causa no especificada</v>
          </cell>
        </row>
        <row r="6825">
          <cell r="A6825" t="str">
            <v>O96.X</v>
          </cell>
          <cell r="B6825" t="str">
            <v>Muerte materna debida a cualquier causa obstétrica que ocurre después de 42 días pero antes de un año del parto</v>
          </cell>
        </row>
        <row r="6826">
          <cell r="A6826" t="str">
            <v>O97.X</v>
          </cell>
          <cell r="B6826" t="str">
            <v>Muerte por secuelas de causas obstétricas directas</v>
          </cell>
        </row>
        <row r="6827">
          <cell r="A6827" t="str">
            <v>O98</v>
          </cell>
          <cell r="B6827" t="str">
            <v>Enfermedades maternas infecciosas y parasitarias clasificables en otra parte, pero que complican el embarazo, el parto y el puerperio</v>
          </cell>
        </row>
        <row r="6828">
          <cell r="A6828" t="str">
            <v>O98.0</v>
          </cell>
          <cell r="B6828" t="str">
            <v>Tuberculosis que complica el embarazo, el parto y el puerperio</v>
          </cell>
        </row>
        <row r="6829">
          <cell r="A6829" t="str">
            <v>O98.1</v>
          </cell>
          <cell r="B6829" t="str">
            <v>Sífilis que complica el embarazo, el parto y el puerperio</v>
          </cell>
        </row>
        <row r="6830">
          <cell r="A6830" t="str">
            <v>O98.2</v>
          </cell>
          <cell r="B6830" t="str">
            <v>Gonorrea que complica el embarazo, el parto y el puerperio</v>
          </cell>
        </row>
        <row r="6831">
          <cell r="A6831" t="str">
            <v>O98.3</v>
          </cell>
          <cell r="B6831" t="str">
            <v>Otras infecciones con un modo de transmisión predominantemente sexual que complican el embarazo, el parto y el puerperio</v>
          </cell>
        </row>
        <row r="6832">
          <cell r="A6832" t="str">
            <v>O98.4</v>
          </cell>
          <cell r="B6832" t="str">
            <v>Hepatitis viral que complica el embarazo, el parto y el puerperio</v>
          </cell>
        </row>
        <row r="6833">
          <cell r="A6833" t="str">
            <v>O98.5</v>
          </cell>
          <cell r="B6833" t="str">
            <v>Otras enfermedades virales que complican el embarazo, el parto y el puerperio</v>
          </cell>
        </row>
        <row r="6834">
          <cell r="A6834" t="str">
            <v>O98.6</v>
          </cell>
          <cell r="B6834" t="str">
            <v>Enfermedades causadas por protozoarios que complican el embarazo, el parto y el puerperio</v>
          </cell>
        </row>
        <row r="6835">
          <cell r="A6835" t="str">
            <v>O98.8</v>
          </cell>
          <cell r="B6835" t="str">
            <v>Otras enfermedades infecciosas y parasitarias maternas que complican el embarazo, el parto y el puerperio</v>
          </cell>
        </row>
        <row r="6836">
          <cell r="A6836" t="str">
            <v>O98.9</v>
          </cell>
          <cell r="B6836" t="str">
            <v>Enfermedad infecciosa y parasitaria materna no especificada que complica el embarazo, el parto y el puerperio</v>
          </cell>
        </row>
        <row r="6837">
          <cell r="A6837" t="str">
            <v>O99</v>
          </cell>
          <cell r="B6837" t="str">
            <v>Otras enfermedades maternas clasificables en otra parte, pero que complican el embarazo, el parto y el puerperio</v>
          </cell>
        </row>
        <row r="6838">
          <cell r="A6838" t="str">
            <v>O99.0</v>
          </cell>
          <cell r="B6838" t="str">
            <v>Anemia que complica el embarazo, el parto y el puerperio</v>
          </cell>
        </row>
        <row r="6839">
          <cell r="A6839" t="str">
            <v>O99.1</v>
          </cell>
          <cell r="B6839" t="str">
            <v>Otras enfermedades de la sangre y de los órganos hematopoyéticos y ciertos trastornos que afectan el sistema inmunitario cuando complican el embarazo, el parto y el puerperio</v>
          </cell>
        </row>
        <row r="6840">
          <cell r="A6840" t="str">
            <v>O99.2</v>
          </cell>
          <cell r="B6840" t="str">
            <v>Enfermedades endocrinas, de la nutrición y del metabolismo que complican el embarazo, el parto y el puerperio</v>
          </cell>
        </row>
        <row r="6841">
          <cell r="A6841" t="str">
            <v>O99.3</v>
          </cell>
          <cell r="B6841" t="str">
            <v>Trastornos mentales y enfermedades del sistema nervioso que complican el embarazo, el parto y el puerperio</v>
          </cell>
        </row>
        <row r="6842">
          <cell r="A6842" t="str">
            <v>O99.4</v>
          </cell>
          <cell r="B6842" t="str">
            <v>Enfermedades del sistema circulatorio que complican el embarazo, el parto y el puerperio</v>
          </cell>
        </row>
        <row r="6843">
          <cell r="A6843" t="str">
            <v>O99.5</v>
          </cell>
          <cell r="B6843" t="str">
            <v>Enfermedades del sistema respiratorio que complican el embarazo, el parto y el puerperio</v>
          </cell>
        </row>
        <row r="6844">
          <cell r="A6844" t="str">
            <v>O99.6</v>
          </cell>
          <cell r="B6844" t="str">
            <v>Enfermedades del sistema digestivo que complican el embarazo, el parto y el puerperio</v>
          </cell>
        </row>
        <row r="6845">
          <cell r="A6845" t="str">
            <v>O99.7</v>
          </cell>
          <cell r="B6845" t="str">
            <v>Enfermedades de la piel y del tejido subcutáneo que complican el embarazo, el parto y el puerperio</v>
          </cell>
        </row>
        <row r="6846">
          <cell r="A6846" t="str">
            <v>O99.8</v>
          </cell>
          <cell r="B6846" t="str">
            <v>Otras enfermedades especificadas y afecciones que complican el embarazo, el parto y el puerperio</v>
          </cell>
        </row>
        <row r="6847">
          <cell r="A6847" t="str">
            <v>P</v>
          </cell>
          <cell r="B6847" t="str">
            <v>Transtornos Perinatales</v>
          </cell>
        </row>
        <row r="6848">
          <cell r="A6848" t="str">
            <v>P00</v>
          </cell>
          <cell r="B6848" t="str">
            <v>Feto y recién nacido afectados por condiciones de la madre no necesariamente relacionadas con el embarazo presente</v>
          </cell>
        </row>
        <row r="6849">
          <cell r="A6849" t="str">
            <v>P00.0</v>
          </cell>
          <cell r="B6849" t="str">
            <v>Feto y recién nacido afectados por trastornos hipertensivos de la madre</v>
          </cell>
        </row>
        <row r="6850">
          <cell r="A6850" t="str">
            <v>P00.1</v>
          </cell>
          <cell r="B6850" t="str">
            <v>Feto y recién nacido afectados por enfermedades renales y de las vías urinarias de la madre</v>
          </cell>
        </row>
        <row r="6851">
          <cell r="A6851" t="str">
            <v>P00.2</v>
          </cell>
          <cell r="B6851" t="str">
            <v>Feto y recién nacido afectados por enfermedades infecciosas y parasitarias de la madre</v>
          </cell>
        </row>
        <row r="6852">
          <cell r="A6852" t="str">
            <v>P00.3</v>
          </cell>
          <cell r="B6852" t="str">
            <v>Feto y recién nacido afectados por otras enfermedades circulatorias y respiratorias de la madre</v>
          </cell>
        </row>
        <row r="6853">
          <cell r="A6853" t="str">
            <v>P00.4</v>
          </cell>
          <cell r="B6853" t="str">
            <v>Feto y recién nacido afectados por trastornos nutricionales de la madre</v>
          </cell>
        </row>
        <row r="6854">
          <cell r="A6854" t="str">
            <v>P00.5</v>
          </cell>
          <cell r="B6854" t="str">
            <v>Feto y recién nacido afectados por traumatismo de la madre</v>
          </cell>
        </row>
        <row r="6855">
          <cell r="A6855" t="str">
            <v>P00.6</v>
          </cell>
          <cell r="B6855" t="str">
            <v>Feto y recién nacido afectados por procedimiento quirúrgico en la madre</v>
          </cell>
        </row>
        <row r="6856">
          <cell r="A6856" t="str">
            <v>P00.7</v>
          </cell>
          <cell r="B6856" t="str">
            <v>Feto y recién nacido afectados por otro procedimiento médico en la madre, no clasificado en otra parte</v>
          </cell>
        </row>
        <row r="6857">
          <cell r="A6857" t="str">
            <v>P00.8</v>
          </cell>
          <cell r="B6857" t="str">
            <v>Feto y recién nacido afectados por otras afecciones maternas</v>
          </cell>
        </row>
        <row r="6858">
          <cell r="A6858" t="str">
            <v>P00.9</v>
          </cell>
          <cell r="B6858" t="str">
            <v>Feto y recién nacido afectados por afección materna no especificada</v>
          </cell>
        </row>
        <row r="6859">
          <cell r="A6859" t="str">
            <v>P01</v>
          </cell>
          <cell r="B6859" t="str">
            <v>Feto y recién nacido afectados por complicaciones maternas del embarazo</v>
          </cell>
        </row>
        <row r="6860">
          <cell r="A6860" t="str">
            <v>P01.0</v>
          </cell>
          <cell r="B6860" t="str">
            <v>Feto y recién nacido afectados por incompetencia del cuello uterino</v>
          </cell>
        </row>
        <row r="6861">
          <cell r="A6861" t="str">
            <v>P01.1</v>
          </cell>
          <cell r="B6861" t="str">
            <v>Feto y recién nacido afectados por ruptura prematura de las membranas</v>
          </cell>
        </row>
        <row r="6862">
          <cell r="A6862" t="str">
            <v>P01.2</v>
          </cell>
          <cell r="B6862" t="str">
            <v>Feto y recién nacido afectados por oligohidramnios</v>
          </cell>
        </row>
        <row r="6863">
          <cell r="A6863" t="str">
            <v>P01.3</v>
          </cell>
          <cell r="B6863" t="str">
            <v>Feto y recién nacido afectados por polihidramnios</v>
          </cell>
        </row>
        <row r="6864">
          <cell r="A6864" t="str">
            <v>P01.4</v>
          </cell>
          <cell r="B6864" t="str">
            <v>Feto y recién nacido afectados por embarazo ectópico</v>
          </cell>
        </row>
        <row r="6865">
          <cell r="A6865" t="str">
            <v>P01.5</v>
          </cell>
          <cell r="B6865" t="str">
            <v>Feto y recién nacido afectados por embarazo múltiple</v>
          </cell>
        </row>
        <row r="6866">
          <cell r="A6866" t="str">
            <v>P01.6</v>
          </cell>
          <cell r="B6866" t="str">
            <v>Feto y recién nacido afectados por muerte materna</v>
          </cell>
        </row>
        <row r="6867">
          <cell r="A6867" t="str">
            <v>P01.7</v>
          </cell>
          <cell r="B6867" t="str">
            <v>Feto y recién nacido afectados por presentación anómala antes del trabajo de parto</v>
          </cell>
        </row>
        <row r="6868">
          <cell r="A6868" t="str">
            <v>P01.8</v>
          </cell>
          <cell r="B6868" t="str">
            <v>Feto y recién nacido afectados por otras complicaciones maternas del embarazo</v>
          </cell>
        </row>
        <row r="6869">
          <cell r="A6869" t="str">
            <v>P01.9</v>
          </cell>
          <cell r="B6869" t="str">
            <v>Feto y recién nacido afectados por complicaciones maternas no especificadas del embarazo</v>
          </cell>
        </row>
        <row r="6870">
          <cell r="A6870" t="str">
            <v>P02</v>
          </cell>
          <cell r="B6870" t="str">
            <v>Feto y recién nacido afectados por complicaciones de la placenta, del cordón umbilical y de las membranas</v>
          </cell>
        </row>
        <row r="6871">
          <cell r="A6871" t="str">
            <v>P02.0</v>
          </cell>
          <cell r="B6871" t="str">
            <v>Feto y recién nacido afectados por placenta previa</v>
          </cell>
        </row>
        <row r="6872">
          <cell r="A6872" t="str">
            <v>P02.1</v>
          </cell>
          <cell r="B6872" t="str">
            <v>Feto y recién nacido afectados por otras formas de desprendimiento y de hemorragia placentarios</v>
          </cell>
        </row>
        <row r="6873">
          <cell r="A6873" t="str">
            <v>P02.2</v>
          </cell>
          <cell r="B6873" t="str">
            <v>Feto y recién nacido afectados por otras anormalidades morfológicas y funcionales de la placenta y las no especificadas</v>
          </cell>
        </row>
        <row r="6874">
          <cell r="A6874" t="str">
            <v>P02.3</v>
          </cell>
          <cell r="B6874" t="str">
            <v>Feto y recién nacido afectados por síndromes de transfusión placentaria</v>
          </cell>
        </row>
        <row r="6875">
          <cell r="A6875" t="str">
            <v>P02.4</v>
          </cell>
          <cell r="B6875" t="str">
            <v>Feto y recién nacido afectados por prolapso del cordón umbilical</v>
          </cell>
        </row>
        <row r="6876">
          <cell r="A6876" t="str">
            <v>P02.5</v>
          </cell>
          <cell r="B6876" t="str">
            <v>Feto y recién nacido afectados por otra compresión del cordón umbilical</v>
          </cell>
        </row>
        <row r="6877">
          <cell r="A6877" t="str">
            <v>P02.6</v>
          </cell>
          <cell r="B6877" t="str">
            <v>Feto y recién nacido afectados por otras complicaciones del cordón umbilical y las no especificadas</v>
          </cell>
        </row>
        <row r="6878">
          <cell r="A6878" t="str">
            <v>P02.7</v>
          </cell>
          <cell r="B6878" t="str">
            <v>Feto y recién nacido afectados por corioamnionitis</v>
          </cell>
        </row>
        <row r="6879">
          <cell r="A6879" t="str">
            <v>P02.8</v>
          </cell>
          <cell r="B6879" t="str">
            <v>Feto y recién nacido afectados por otras anormalidades de las membranas</v>
          </cell>
        </row>
        <row r="6880">
          <cell r="A6880" t="str">
            <v>P02.9</v>
          </cell>
          <cell r="B6880" t="str">
            <v>Feto y recién nacido afectados por anormalidad no especificada de las membranas</v>
          </cell>
        </row>
        <row r="6881">
          <cell r="A6881" t="str">
            <v>P03</v>
          </cell>
          <cell r="B6881" t="str">
            <v>Feto y recién nacido afectados por otras complicaciones del trabajo de parto y del parto</v>
          </cell>
        </row>
        <row r="6882">
          <cell r="A6882" t="str">
            <v>P03.0</v>
          </cell>
          <cell r="B6882" t="str">
            <v>Feto y recién nacido afectados por parto y extracción de nalgas</v>
          </cell>
        </row>
        <row r="6883">
          <cell r="A6883" t="str">
            <v>P03.1</v>
          </cell>
          <cell r="B6883" t="str">
            <v>Feto y recién nacido afectados por otra presentación anómala, posición anómala y desproporción durante el trabajo de parto y el parto</v>
          </cell>
        </row>
        <row r="6884">
          <cell r="A6884" t="str">
            <v>P03.2</v>
          </cell>
          <cell r="B6884" t="str">
            <v>Feto y recién nacido afectados por parto con fórceps</v>
          </cell>
        </row>
        <row r="6885">
          <cell r="A6885" t="str">
            <v>P03.3</v>
          </cell>
          <cell r="B6885" t="str">
            <v>Feto y recién nacido afectados por parto con ventosa extractora</v>
          </cell>
        </row>
        <row r="6886">
          <cell r="A6886" t="str">
            <v>P03.4</v>
          </cell>
          <cell r="B6886" t="str">
            <v>Feto y recién nacido afectados por parto por cesárea</v>
          </cell>
        </row>
        <row r="6887">
          <cell r="A6887" t="str">
            <v>P03.5</v>
          </cell>
          <cell r="B6887" t="str">
            <v>Feto y recién nacido afectados por parto precipitado</v>
          </cell>
        </row>
        <row r="6888">
          <cell r="A6888" t="str">
            <v>P03.6</v>
          </cell>
          <cell r="B6888" t="str">
            <v>Feto y recién nacido afectados por contracciones uterinas anormales</v>
          </cell>
        </row>
        <row r="6889">
          <cell r="A6889" t="str">
            <v>P03.8</v>
          </cell>
          <cell r="B6889" t="str">
            <v>Feto y recién nacido afectados por otras complicaciones especificadas del trabajo de parto y del parto</v>
          </cell>
        </row>
        <row r="6890">
          <cell r="A6890" t="str">
            <v>P03.9</v>
          </cell>
          <cell r="B6890" t="str">
            <v>Feto y recién nacido afectados por complicaciones no especificadas del trabajo de parto y del parto</v>
          </cell>
        </row>
        <row r="6891">
          <cell r="A6891" t="str">
            <v>P04</v>
          </cell>
          <cell r="B6891" t="str">
            <v>Feto y recién nacido afectados por influencias nocivas transmitidas a través de la placenta o de la leche materna</v>
          </cell>
        </row>
        <row r="6892">
          <cell r="A6892" t="str">
            <v>P04.0</v>
          </cell>
          <cell r="B6892" t="str">
            <v>Feto y recién nacido afectados por anestesia y analgesia materna en el embarazo, en el trabajo de parto y en el parto</v>
          </cell>
        </row>
        <row r="6893">
          <cell r="A6893" t="str">
            <v>P04.1</v>
          </cell>
          <cell r="B6893" t="str">
            <v>Feto y recién nacido afectados por otras medicaciones maternas</v>
          </cell>
        </row>
        <row r="6894">
          <cell r="A6894" t="str">
            <v>P04.2</v>
          </cell>
          <cell r="B6894" t="str">
            <v>Feto y recién nacido afectados por tabaquismo de la madre</v>
          </cell>
        </row>
        <row r="6895">
          <cell r="A6895" t="str">
            <v>P04.3</v>
          </cell>
          <cell r="B6895" t="str">
            <v>Feto y recién nacido afectados por alcoholismo de la madre</v>
          </cell>
        </row>
        <row r="6896">
          <cell r="A6896" t="str">
            <v>P04.4</v>
          </cell>
          <cell r="B6896" t="str">
            <v>Feto y recién nacido afectados por drogradicción materna</v>
          </cell>
        </row>
        <row r="6897">
          <cell r="A6897" t="str">
            <v>P04.5</v>
          </cell>
          <cell r="B6897" t="str">
            <v>Feto y recién nacido afectados por el uso materno de sustancias químicas nutricionales</v>
          </cell>
        </row>
        <row r="6898">
          <cell r="A6898" t="str">
            <v>P04.6</v>
          </cell>
          <cell r="B6898" t="str">
            <v>Feto y recién nacido afectados por exposición materna a sustancias químicas ambientales</v>
          </cell>
        </row>
        <row r="6899">
          <cell r="A6899" t="str">
            <v>P04.8</v>
          </cell>
          <cell r="B6899" t="str">
            <v>Feto y recién nacido afectados por otras influencias nocivas de la madre</v>
          </cell>
        </row>
        <row r="6900">
          <cell r="A6900" t="str">
            <v>P04.9</v>
          </cell>
          <cell r="B6900" t="str">
            <v>Feto y recién nacido afectados por influencias nocivas de la madre, no especificadas</v>
          </cell>
        </row>
        <row r="6901">
          <cell r="A6901" t="str">
            <v>P05</v>
          </cell>
          <cell r="B6901" t="str">
            <v>Retardo del crecimiento fetal y desnutrición fetal</v>
          </cell>
        </row>
        <row r="6902">
          <cell r="A6902" t="str">
            <v>P05.0</v>
          </cell>
          <cell r="B6902" t="str">
            <v>Bajo peso para la edad gestacional</v>
          </cell>
        </row>
        <row r="6903">
          <cell r="A6903" t="str">
            <v>P05.1</v>
          </cell>
          <cell r="B6903" t="str">
            <v>Pequeño para la edad gestacional</v>
          </cell>
        </row>
        <row r="6904">
          <cell r="A6904" t="str">
            <v>P05.2</v>
          </cell>
          <cell r="B6904" t="str">
            <v>Desnutrición fetal, sin mención de peso o talla bajos para la edad gestacional</v>
          </cell>
        </row>
        <row r="6905">
          <cell r="A6905" t="str">
            <v>P05.9</v>
          </cell>
          <cell r="B6905" t="str">
            <v>Retardo del crecimiento fetal, no especificado</v>
          </cell>
        </row>
        <row r="6906">
          <cell r="A6906" t="str">
            <v>P07</v>
          </cell>
          <cell r="B6906" t="str">
            <v>Trastornos relacionados con duración corta de la gestación y con bajo peso al nacer, no clasificados en otra parte</v>
          </cell>
        </row>
        <row r="6907">
          <cell r="A6907" t="str">
            <v>P07.0</v>
          </cell>
          <cell r="B6907" t="str">
            <v>Peso extremadamente bajo al nacer</v>
          </cell>
        </row>
        <row r="6908">
          <cell r="A6908" t="str">
            <v>P07.1</v>
          </cell>
          <cell r="B6908" t="str">
            <v>Otro peso bajo al nacer</v>
          </cell>
        </row>
        <row r="6909">
          <cell r="A6909" t="str">
            <v>P07.2</v>
          </cell>
          <cell r="B6909" t="str">
            <v>Inmaturidad extrema</v>
          </cell>
        </row>
        <row r="6910">
          <cell r="A6910" t="str">
            <v>P07.3</v>
          </cell>
          <cell r="B6910" t="str">
            <v>Otros recién nacidos pretérmino</v>
          </cell>
        </row>
        <row r="6911">
          <cell r="A6911" t="str">
            <v>P08</v>
          </cell>
          <cell r="B6911" t="str">
            <v>Trastornos relacionados con el embarazo prolongado y con sobrepeso al nacer</v>
          </cell>
        </row>
        <row r="6912">
          <cell r="A6912" t="str">
            <v>P08.0</v>
          </cell>
          <cell r="B6912" t="str">
            <v>Recién nacido excepcionalmente grande</v>
          </cell>
        </row>
        <row r="6913">
          <cell r="A6913" t="str">
            <v>P08.1</v>
          </cell>
          <cell r="B6913" t="str">
            <v>Otros recién nacidos con sobrepeso para la edad gestacional</v>
          </cell>
        </row>
        <row r="6914">
          <cell r="A6914" t="str">
            <v>P08.2</v>
          </cell>
          <cell r="B6914" t="str">
            <v>Recién nacido postérmino sin sobrepeso para su edad gestacional</v>
          </cell>
        </row>
        <row r="6915">
          <cell r="A6915" t="str">
            <v>P10</v>
          </cell>
          <cell r="B6915" t="str">
            <v>Hemorragia y laceración intracraneal debidas a traumatismo del nacimiento</v>
          </cell>
        </row>
        <row r="6916">
          <cell r="A6916" t="str">
            <v>P10.0</v>
          </cell>
          <cell r="B6916" t="str">
            <v>Hemorragia subdural debida a traumatismo del nacimiento</v>
          </cell>
        </row>
        <row r="6917">
          <cell r="A6917" t="str">
            <v>P10.1</v>
          </cell>
          <cell r="B6917" t="str">
            <v>Hemorragia cerebral debida a traumatismo del nacimiento</v>
          </cell>
        </row>
        <row r="6918">
          <cell r="A6918" t="str">
            <v>P10.2</v>
          </cell>
          <cell r="B6918" t="str">
            <v>Hemorragia intraventricular debida a traumatismo del nacimiento</v>
          </cell>
        </row>
        <row r="6919">
          <cell r="A6919" t="str">
            <v>P10.3</v>
          </cell>
          <cell r="B6919" t="str">
            <v>Hemorragia subaracnoidea debida a traumatismo del nacimiento</v>
          </cell>
        </row>
        <row r="6920">
          <cell r="A6920" t="str">
            <v>P10.4</v>
          </cell>
          <cell r="B6920" t="str">
            <v>Desgarro tentorial debido a traumatismo del nacimiento</v>
          </cell>
        </row>
        <row r="6921">
          <cell r="A6921" t="str">
            <v>P10.8</v>
          </cell>
          <cell r="B6921" t="str">
            <v>Otras hemorragias y laceraciones intracraneales debidas a traumatismo del nacimiento</v>
          </cell>
        </row>
        <row r="6922">
          <cell r="A6922" t="str">
            <v>P10.9</v>
          </cell>
          <cell r="B6922" t="str">
            <v>Hemorragia y laceración intracraneales no especificadas, debidas a traumatismo del nacimiento</v>
          </cell>
        </row>
        <row r="6923">
          <cell r="A6923" t="str">
            <v>P11</v>
          </cell>
          <cell r="B6923" t="str">
            <v>Otros traumatismos del nacimiento en el sistema nervioso central</v>
          </cell>
        </row>
        <row r="6924">
          <cell r="A6924" t="str">
            <v>P11.0</v>
          </cell>
          <cell r="B6924" t="str">
            <v>Edema cerebral debido a traumatismo del nacimiento</v>
          </cell>
        </row>
        <row r="6925">
          <cell r="A6925" t="str">
            <v>P11.1</v>
          </cell>
          <cell r="B6925" t="str">
            <v>Otras lesiones especificadas del encéfalo, debidas a traumatismo del nacimiento</v>
          </cell>
        </row>
        <row r="6926">
          <cell r="A6926" t="str">
            <v>P11.2</v>
          </cell>
          <cell r="B6926" t="str">
            <v>Lesión no especificada del encéfalo, debida a traumatismo del nacimiento</v>
          </cell>
        </row>
        <row r="6927">
          <cell r="A6927" t="str">
            <v>P11.3</v>
          </cell>
          <cell r="B6927" t="str">
            <v>Traumatismo del nacimiento en el nervio facial</v>
          </cell>
        </row>
        <row r="6928">
          <cell r="A6928" t="str">
            <v>P11.4</v>
          </cell>
          <cell r="B6928" t="str">
            <v>Traumatismo del nacimiento en otros nervios craneales</v>
          </cell>
        </row>
        <row r="6929">
          <cell r="A6929" t="str">
            <v>P11.5</v>
          </cell>
          <cell r="B6929" t="str">
            <v>Traumatismo del nacimiento en la columna vertebral y en la médula espinal</v>
          </cell>
        </row>
        <row r="6930">
          <cell r="A6930" t="str">
            <v>P11.9</v>
          </cell>
          <cell r="B6930" t="str">
            <v>Traumatismo del nacimiento en el sistema nervioso central, no especificado</v>
          </cell>
        </row>
        <row r="6931">
          <cell r="A6931" t="str">
            <v>P12</v>
          </cell>
          <cell r="B6931" t="str">
            <v>Traumatismo del nacimiento en el cuero cabelludo</v>
          </cell>
        </row>
        <row r="6932">
          <cell r="A6932" t="str">
            <v>P12.0</v>
          </cell>
          <cell r="B6932" t="str">
            <v>Cefalohematoma debido a traumatismo del nacimiento</v>
          </cell>
        </row>
        <row r="6933">
          <cell r="A6933" t="str">
            <v>P12.1</v>
          </cell>
          <cell r="B6933" t="str">
            <v>Caput succedaneum debido a traumatismo del nacimiento</v>
          </cell>
        </row>
        <row r="6934">
          <cell r="A6934" t="str">
            <v>P12.2</v>
          </cell>
          <cell r="B6934" t="str">
            <v>Hemorragia epicraneal subaponeurótica debida a traumatismo del nacimiento</v>
          </cell>
        </row>
        <row r="6935">
          <cell r="A6935" t="str">
            <v>P12.3</v>
          </cell>
          <cell r="B6935" t="str">
            <v>Equimosis del cuero cabelludo debida a traumatismo del nacimiento</v>
          </cell>
        </row>
        <row r="6936">
          <cell r="A6936" t="str">
            <v>P12.4</v>
          </cell>
          <cell r="B6936" t="str">
            <v>Traumatismo en el cuero cabelludo del recién nacido por monitoreo fetal</v>
          </cell>
        </row>
        <row r="6937">
          <cell r="A6937" t="str">
            <v>P12.8</v>
          </cell>
          <cell r="B6937" t="str">
            <v>Otros traumatismos del nacimiento en el cuero cabelludo</v>
          </cell>
        </row>
        <row r="6938">
          <cell r="A6938" t="str">
            <v>P12.9</v>
          </cell>
          <cell r="B6938" t="str">
            <v>Traumatismo del nacimiento en el cuero cabelludo, no especificado</v>
          </cell>
        </row>
        <row r="6939">
          <cell r="A6939" t="str">
            <v>P13</v>
          </cell>
          <cell r="B6939" t="str">
            <v>Traumatismo del esqueleto durante el nacimiento</v>
          </cell>
        </row>
        <row r="6940">
          <cell r="A6940" t="str">
            <v>P13.0</v>
          </cell>
          <cell r="B6940" t="str">
            <v>Fractura del cráneo debida a traumatismo del nacimiento</v>
          </cell>
        </row>
        <row r="6941">
          <cell r="A6941" t="str">
            <v>P13.1</v>
          </cell>
          <cell r="B6941" t="str">
            <v>Otros traumatismos del cráneo durante el nacimiento</v>
          </cell>
        </row>
        <row r="6942">
          <cell r="A6942" t="str">
            <v>P13.2</v>
          </cell>
          <cell r="B6942" t="str">
            <v>Traumatismo del fémur durante el nacimiento</v>
          </cell>
        </row>
        <row r="6943">
          <cell r="A6943" t="str">
            <v>P13.3</v>
          </cell>
          <cell r="B6943" t="str">
            <v>Traumatismo de otros huesos largos durante el nacimiento</v>
          </cell>
        </row>
        <row r="6944">
          <cell r="A6944" t="str">
            <v>P13.4</v>
          </cell>
          <cell r="B6944" t="str">
            <v>Fractura de la clavícula debida a traumatismo del nacimiento</v>
          </cell>
        </row>
        <row r="6945">
          <cell r="A6945" t="str">
            <v>P13.8</v>
          </cell>
          <cell r="B6945" t="str">
            <v>Traumatismo del nacimiento en otras partes del esqueleto</v>
          </cell>
        </row>
        <row r="6946">
          <cell r="A6946" t="str">
            <v>P13.9</v>
          </cell>
          <cell r="B6946" t="str">
            <v>Traumatismo no especificado del esqueleto durante el nacimiento</v>
          </cell>
        </row>
        <row r="6947">
          <cell r="A6947" t="str">
            <v>P14</v>
          </cell>
          <cell r="B6947" t="str">
            <v>Traumatismo del sistema nervioso periférico durante el nacimiento</v>
          </cell>
        </row>
        <row r="6948">
          <cell r="A6948" t="str">
            <v>P14.0</v>
          </cell>
          <cell r="B6948" t="str">
            <v>Parálisis de Erb debida a traumatismo del nacimiento</v>
          </cell>
        </row>
        <row r="6949">
          <cell r="A6949" t="str">
            <v>P14.1</v>
          </cell>
          <cell r="B6949" t="str">
            <v>Parálisis de Klumpke debida a traumatismo del nacimiento</v>
          </cell>
        </row>
        <row r="6950">
          <cell r="A6950" t="str">
            <v>P14.2</v>
          </cell>
          <cell r="B6950" t="str">
            <v>Parálisis del nervio frénico debida a traumatismo del nacimiento</v>
          </cell>
        </row>
        <row r="6951">
          <cell r="A6951" t="str">
            <v>P14.3</v>
          </cell>
          <cell r="B6951" t="str">
            <v>Otro traumatismo del plexo braquial durante el nacimiento</v>
          </cell>
        </row>
        <row r="6952">
          <cell r="A6952" t="str">
            <v>P14.8</v>
          </cell>
          <cell r="B6952" t="str">
            <v>Traumatismo durante el nacimiento en otras partes del sistema nervioso periférico</v>
          </cell>
        </row>
        <row r="6953">
          <cell r="A6953" t="str">
            <v>P14.9</v>
          </cell>
          <cell r="B6953" t="str">
            <v>Traumatismo no especificado del sistema nervioso periférico durante el nacimiento</v>
          </cell>
        </row>
        <row r="6954">
          <cell r="A6954" t="str">
            <v>P15</v>
          </cell>
          <cell r="B6954" t="str">
            <v>Otros traumatismos del nacimiento</v>
          </cell>
        </row>
        <row r="6955">
          <cell r="A6955" t="str">
            <v>P15.0</v>
          </cell>
          <cell r="B6955" t="str">
            <v>Lesión del hígado durante el nacimiento</v>
          </cell>
        </row>
        <row r="6956">
          <cell r="A6956" t="str">
            <v>P15.1</v>
          </cell>
          <cell r="B6956" t="str">
            <v>Lesión del bazo durante el nacimiento</v>
          </cell>
        </row>
        <row r="6957">
          <cell r="A6957" t="str">
            <v>P15.2</v>
          </cell>
          <cell r="B6957" t="str">
            <v>Traumatismo del músculo esternocleidomastoideo durante el nacimiento</v>
          </cell>
        </row>
        <row r="6958">
          <cell r="A6958" t="str">
            <v>P15.3</v>
          </cell>
          <cell r="B6958" t="str">
            <v>Traumatismo ocular durante el nacimiento</v>
          </cell>
        </row>
        <row r="6959">
          <cell r="A6959" t="str">
            <v>P15.4</v>
          </cell>
          <cell r="B6959" t="str">
            <v>Traumatismo facial durante el nacimiento</v>
          </cell>
        </row>
        <row r="6960">
          <cell r="A6960" t="str">
            <v>P15.5</v>
          </cell>
          <cell r="B6960" t="str">
            <v>Traumatismo de los genitales externos durante el nacimiento</v>
          </cell>
        </row>
        <row r="6961">
          <cell r="A6961" t="str">
            <v>P15.6</v>
          </cell>
          <cell r="B6961" t="str">
            <v>Necrosis grasa subcutánea debida a traumatismo del nacimiento</v>
          </cell>
        </row>
        <row r="6962">
          <cell r="A6962" t="str">
            <v>P15.8</v>
          </cell>
          <cell r="B6962" t="str">
            <v>Otros traumatismos especificados, durante el nacimiento</v>
          </cell>
        </row>
        <row r="6963">
          <cell r="A6963" t="str">
            <v>P15.9</v>
          </cell>
          <cell r="B6963" t="str">
            <v>Traumatismo no especificado, durante el nacimiento</v>
          </cell>
        </row>
        <row r="6964">
          <cell r="A6964" t="str">
            <v>P20</v>
          </cell>
          <cell r="B6964" t="str">
            <v>Hipoxia intrauterina</v>
          </cell>
        </row>
        <row r="6965">
          <cell r="A6965" t="str">
            <v>P20.0</v>
          </cell>
          <cell r="B6965" t="str">
            <v>Hipoxia intrauterina notada por primera vez antes del inicio del trabajo de parto</v>
          </cell>
        </row>
        <row r="6966">
          <cell r="A6966" t="str">
            <v>P20.1</v>
          </cell>
          <cell r="B6966" t="str">
            <v>Hipoxia intrauterina notada por primera vez durante el trabajo de parto y el parto</v>
          </cell>
        </row>
        <row r="6967">
          <cell r="A6967" t="str">
            <v>P20.9</v>
          </cell>
          <cell r="B6967" t="str">
            <v>Hipoxia intrauterina, no especificada</v>
          </cell>
        </row>
        <row r="6968">
          <cell r="A6968" t="str">
            <v>P21</v>
          </cell>
          <cell r="B6968" t="str">
            <v>Asfixia del nacimiento</v>
          </cell>
        </row>
        <row r="6969">
          <cell r="A6969" t="str">
            <v>P21.0</v>
          </cell>
          <cell r="B6969" t="str">
            <v>Asfixia del nacimiento, severa</v>
          </cell>
        </row>
        <row r="6970">
          <cell r="A6970" t="str">
            <v>P21.1</v>
          </cell>
          <cell r="B6970" t="str">
            <v>Asfixia del nacimiento, leve y moderada</v>
          </cell>
        </row>
        <row r="6971">
          <cell r="A6971" t="str">
            <v>P21.9</v>
          </cell>
          <cell r="B6971" t="str">
            <v>Asfixia del nacimiento, no especificada</v>
          </cell>
        </row>
        <row r="6972">
          <cell r="A6972" t="str">
            <v>P22</v>
          </cell>
          <cell r="B6972" t="str">
            <v>Dificultad respiratoria del recién nacido</v>
          </cell>
        </row>
        <row r="6973">
          <cell r="A6973" t="str">
            <v>P22.0</v>
          </cell>
          <cell r="B6973" t="str">
            <v>Síndrome de dificultad respiratoria del recién nacido</v>
          </cell>
        </row>
        <row r="6974">
          <cell r="A6974" t="str">
            <v>P22.1</v>
          </cell>
          <cell r="B6974" t="str">
            <v>Taquipnea transitoria del recién nacido</v>
          </cell>
        </row>
        <row r="6975">
          <cell r="A6975" t="str">
            <v>P22.8</v>
          </cell>
          <cell r="B6975" t="str">
            <v>Otras dificultades respiratorias del recién nacido</v>
          </cell>
        </row>
        <row r="6976">
          <cell r="A6976" t="str">
            <v>P22.9</v>
          </cell>
          <cell r="B6976" t="str">
            <v>Dificultad respiratoria del recién nacido, no especificada</v>
          </cell>
        </row>
        <row r="6977">
          <cell r="A6977" t="str">
            <v>P23</v>
          </cell>
          <cell r="B6977" t="str">
            <v>Neumonía congénita</v>
          </cell>
        </row>
        <row r="6978">
          <cell r="A6978" t="str">
            <v>P23.0</v>
          </cell>
          <cell r="B6978" t="str">
            <v>Neumonía congénita debida a agente viral</v>
          </cell>
        </row>
        <row r="6979">
          <cell r="A6979" t="str">
            <v>P23.1</v>
          </cell>
          <cell r="B6979" t="str">
            <v>Neumonía congénita debida a Chlamydia</v>
          </cell>
        </row>
        <row r="6980">
          <cell r="A6980" t="str">
            <v>P23.2</v>
          </cell>
          <cell r="B6980" t="str">
            <v>Neumonía congénita debida a estafilococos</v>
          </cell>
        </row>
        <row r="6981">
          <cell r="A6981" t="str">
            <v>P23.3</v>
          </cell>
          <cell r="B6981" t="str">
            <v>Neumonía congénita debida a estreptococos del grupo B</v>
          </cell>
        </row>
        <row r="6982">
          <cell r="A6982" t="str">
            <v>P23.4</v>
          </cell>
          <cell r="B6982" t="str">
            <v>Neumonía congénita debida a Escherichia coli</v>
          </cell>
        </row>
        <row r="6983">
          <cell r="A6983" t="str">
            <v>P23.5</v>
          </cell>
          <cell r="B6983" t="str">
            <v>Neumonía congénita debida a Pseudomonas</v>
          </cell>
        </row>
        <row r="6984">
          <cell r="A6984" t="str">
            <v>P23.6</v>
          </cell>
          <cell r="B6984" t="str">
            <v>Neumonía congénita debida a otros agentes bacterianos</v>
          </cell>
        </row>
        <row r="6985">
          <cell r="A6985" t="str">
            <v>P23.8</v>
          </cell>
          <cell r="B6985" t="str">
            <v>Neumonía congénita debida a otros organismos</v>
          </cell>
        </row>
        <row r="6986">
          <cell r="A6986" t="str">
            <v>P23.9</v>
          </cell>
          <cell r="B6986" t="str">
            <v>Neumonía congénita, organismo no especificado</v>
          </cell>
        </row>
        <row r="6987">
          <cell r="A6987" t="str">
            <v>P24</v>
          </cell>
          <cell r="B6987" t="str">
            <v>Síndromes de aspiración neonatal</v>
          </cell>
        </row>
        <row r="6988">
          <cell r="A6988" t="str">
            <v>P24.0</v>
          </cell>
          <cell r="B6988" t="str">
            <v>Aspiración neonatal de meconio</v>
          </cell>
        </row>
        <row r="6989">
          <cell r="A6989" t="str">
            <v>P24.1</v>
          </cell>
          <cell r="B6989" t="str">
            <v>Aspiración neonatal de líquido amniótico y de moco</v>
          </cell>
        </row>
        <row r="6990">
          <cell r="A6990" t="str">
            <v>P24.2</v>
          </cell>
          <cell r="B6990" t="str">
            <v>Aspiración neonatal de sangre</v>
          </cell>
        </row>
        <row r="6991">
          <cell r="A6991" t="str">
            <v>P24.3</v>
          </cell>
          <cell r="B6991" t="str">
            <v>Aspiración neonatal de leche y alimento regurgitado</v>
          </cell>
        </row>
        <row r="6992">
          <cell r="A6992" t="str">
            <v>P24.8</v>
          </cell>
          <cell r="B6992" t="str">
            <v>Otros síndromes de aspiración neonatal</v>
          </cell>
        </row>
        <row r="6993">
          <cell r="A6993" t="str">
            <v>P24.9</v>
          </cell>
          <cell r="B6993" t="str">
            <v>Síndrome de aspiración neonatal, sin otra especificación</v>
          </cell>
        </row>
        <row r="6994">
          <cell r="A6994" t="str">
            <v>P25</v>
          </cell>
          <cell r="B6994" t="str">
            <v>Enfisema intersticial y afecciones relacionadas, originadas en el período perinatal</v>
          </cell>
        </row>
        <row r="6995">
          <cell r="A6995" t="str">
            <v>P25.0</v>
          </cell>
          <cell r="B6995" t="str">
            <v>Enfisema intersticial originado en el período perinatal</v>
          </cell>
        </row>
        <row r="6996">
          <cell r="A6996" t="str">
            <v>P25.1</v>
          </cell>
          <cell r="B6996" t="str">
            <v>Neumotórax originado en el período perinatal</v>
          </cell>
        </row>
        <row r="6997">
          <cell r="A6997" t="str">
            <v>P25.2</v>
          </cell>
          <cell r="B6997" t="str">
            <v>Neumomediastino originado en el período perinatal</v>
          </cell>
        </row>
        <row r="6998">
          <cell r="A6998" t="str">
            <v>P25.3</v>
          </cell>
          <cell r="B6998" t="str">
            <v>Neumopericardio originado en el período perinatal</v>
          </cell>
        </row>
        <row r="6999">
          <cell r="A6999" t="str">
            <v>P25.8</v>
          </cell>
          <cell r="B6999" t="str">
            <v>Otras afecciones relacionadas con el enfisema intersticial, originadas en el período perinatal</v>
          </cell>
        </row>
        <row r="7000">
          <cell r="A7000" t="str">
            <v>P26</v>
          </cell>
          <cell r="B7000" t="str">
            <v>Hemorragia pulmonar originada en el período perinatal</v>
          </cell>
        </row>
        <row r="7001">
          <cell r="A7001" t="str">
            <v>P26.0</v>
          </cell>
          <cell r="B7001" t="str">
            <v>Hemorragia traqueobronquial originada en el período perinatal</v>
          </cell>
        </row>
        <row r="7002">
          <cell r="A7002" t="str">
            <v>P26.1</v>
          </cell>
          <cell r="B7002" t="str">
            <v>Hemorragia pulmonar masiva originada en el período perinatal</v>
          </cell>
        </row>
        <row r="7003">
          <cell r="A7003" t="str">
            <v>P26.8</v>
          </cell>
          <cell r="B7003" t="str">
            <v>Otras hemorragias pulmonares originadas en el período perinatal</v>
          </cell>
        </row>
        <row r="7004">
          <cell r="A7004" t="str">
            <v>P26.9</v>
          </cell>
          <cell r="B7004" t="str">
            <v>Hemorragia pulmonar no especificada, originada en el período perinatal</v>
          </cell>
        </row>
        <row r="7005">
          <cell r="A7005" t="str">
            <v>P27</v>
          </cell>
          <cell r="B7005" t="str">
            <v>Enfermedad respiratoria crónica originada en el período perinatal</v>
          </cell>
        </row>
        <row r="7006">
          <cell r="A7006" t="str">
            <v>P27.0</v>
          </cell>
          <cell r="B7006" t="str">
            <v>Síndrome de Wilson-Mikity</v>
          </cell>
        </row>
        <row r="7007">
          <cell r="A7007" t="str">
            <v>P27.1</v>
          </cell>
          <cell r="B7007" t="str">
            <v>Displasia broncopulmonar originada en el período perinatal</v>
          </cell>
        </row>
        <row r="7008">
          <cell r="A7008" t="str">
            <v>P27.8</v>
          </cell>
          <cell r="B7008" t="str">
            <v>Otras enfermedades respiratorias crónicas originadas en el período perinatal</v>
          </cell>
        </row>
        <row r="7009">
          <cell r="A7009" t="str">
            <v>P27.9</v>
          </cell>
          <cell r="B7009" t="str">
            <v>Enfermedad respiratoria crónica no especificada originada en el período perinatal</v>
          </cell>
        </row>
        <row r="7010">
          <cell r="A7010" t="str">
            <v>P28</v>
          </cell>
          <cell r="B7010" t="str">
            <v>Otros problemas respiratorios del recién nacido, originados en el período perinatal</v>
          </cell>
        </row>
        <row r="7011">
          <cell r="A7011" t="str">
            <v>P28.0</v>
          </cell>
          <cell r="B7011" t="str">
            <v>Atelectasia primaria del recién nacido</v>
          </cell>
        </row>
        <row r="7012">
          <cell r="A7012" t="str">
            <v>P28.1</v>
          </cell>
          <cell r="B7012" t="str">
            <v>Otras atelectasias del recién nacido y las no especificadas</v>
          </cell>
        </row>
        <row r="7013">
          <cell r="A7013" t="str">
            <v>P28.2</v>
          </cell>
          <cell r="B7013" t="str">
            <v>Ataque ciánotico del recién nacido</v>
          </cell>
        </row>
        <row r="7014">
          <cell r="A7014" t="str">
            <v>P28.3</v>
          </cell>
          <cell r="B7014" t="str">
            <v>Apnea primaria del sueño del recién nacido</v>
          </cell>
        </row>
        <row r="7015">
          <cell r="A7015" t="str">
            <v>P28.4</v>
          </cell>
          <cell r="B7015" t="str">
            <v>Otras apneas del recién nacido</v>
          </cell>
        </row>
        <row r="7016">
          <cell r="A7016" t="str">
            <v>P28.5</v>
          </cell>
          <cell r="B7016" t="str">
            <v>Insuficiencia respiratoria del recién nacido</v>
          </cell>
        </row>
        <row r="7017">
          <cell r="A7017" t="str">
            <v>P28.8</v>
          </cell>
          <cell r="B7017" t="str">
            <v>Otros problemas respiratorios especificados del recién nacido</v>
          </cell>
        </row>
        <row r="7018">
          <cell r="A7018" t="str">
            <v>P28.9</v>
          </cell>
          <cell r="B7018" t="str">
            <v>Afección respiratoria no especificada del recién nacido</v>
          </cell>
        </row>
        <row r="7019">
          <cell r="A7019" t="str">
            <v>P29</v>
          </cell>
          <cell r="B7019" t="str">
            <v>Trastornos cardiovasculares originados en el período perinatal</v>
          </cell>
        </row>
        <row r="7020">
          <cell r="A7020" t="str">
            <v>P29.0</v>
          </cell>
          <cell r="B7020" t="str">
            <v>Insuficiencia cardíaca neonatal</v>
          </cell>
        </row>
        <row r="7021">
          <cell r="A7021" t="str">
            <v>P29.1</v>
          </cell>
          <cell r="B7021" t="str">
            <v>Disritmia cardíaca neonatal</v>
          </cell>
        </row>
        <row r="7022">
          <cell r="A7022" t="str">
            <v>P29.2</v>
          </cell>
          <cell r="B7022" t="str">
            <v>Hipertensión neonatal</v>
          </cell>
        </row>
        <row r="7023">
          <cell r="A7023" t="str">
            <v>P29.3</v>
          </cell>
          <cell r="B7023" t="str">
            <v>Persistencia de la circulación fetal</v>
          </cell>
        </row>
        <row r="7024">
          <cell r="A7024" t="str">
            <v>P29.4</v>
          </cell>
          <cell r="B7024" t="str">
            <v>Isquemia miocárdica transitoria del recién nacido</v>
          </cell>
        </row>
        <row r="7025">
          <cell r="A7025" t="str">
            <v>P29.8</v>
          </cell>
          <cell r="B7025" t="str">
            <v>Otros trastornos cardiovasculares originados en el período perinatal</v>
          </cell>
        </row>
        <row r="7026">
          <cell r="A7026" t="str">
            <v>P29.9</v>
          </cell>
          <cell r="B7026" t="str">
            <v>Trastorno cardiovascular no especificado, originado en el período perinatal</v>
          </cell>
        </row>
        <row r="7027">
          <cell r="A7027" t="str">
            <v>P35</v>
          </cell>
          <cell r="B7027" t="str">
            <v>Enfermedades virales congénitas</v>
          </cell>
        </row>
        <row r="7028">
          <cell r="A7028" t="str">
            <v>P35.0</v>
          </cell>
          <cell r="B7028" t="str">
            <v>Síndrome de rubéola congénita</v>
          </cell>
        </row>
        <row r="7029">
          <cell r="A7029" t="str">
            <v>P35.1</v>
          </cell>
          <cell r="B7029" t="str">
            <v>Infección citomegalovírica congénita</v>
          </cell>
        </row>
        <row r="7030">
          <cell r="A7030" t="str">
            <v>P35.2</v>
          </cell>
          <cell r="B7030" t="str">
            <v>Infecciones congénitas por virus del herpes simple</v>
          </cell>
        </row>
        <row r="7031">
          <cell r="A7031" t="str">
            <v>P35.3</v>
          </cell>
          <cell r="B7031" t="str">
            <v>Hepatitis viral congénita</v>
          </cell>
        </row>
        <row r="7032">
          <cell r="A7032" t="str">
            <v>P35.8</v>
          </cell>
          <cell r="B7032" t="str">
            <v>Otras enfermedades virales congénitas</v>
          </cell>
        </row>
        <row r="7033">
          <cell r="A7033" t="str">
            <v>P35.9</v>
          </cell>
          <cell r="B7033" t="str">
            <v>Enfermedad viral congénita, sin otra especificación</v>
          </cell>
        </row>
        <row r="7034">
          <cell r="A7034" t="str">
            <v>P36</v>
          </cell>
          <cell r="B7034" t="str">
            <v>Sepsis bacteriana del recién nacido</v>
          </cell>
        </row>
        <row r="7035">
          <cell r="A7035" t="str">
            <v>P36.0</v>
          </cell>
          <cell r="B7035" t="str">
            <v>Sepsis del recién nacido debida a estreptococo del grupo B</v>
          </cell>
        </row>
        <row r="7036">
          <cell r="A7036" t="str">
            <v>P36.1</v>
          </cell>
          <cell r="B7036" t="str">
            <v>Sepsis del recién nacido debida a otros estreptococos y a los no especificados</v>
          </cell>
        </row>
        <row r="7037">
          <cell r="A7037" t="str">
            <v>P36.2</v>
          </cell>
          <cell r="B7037" t="str">
            <v>Sepsis del recién nacido debida a Staphylococcus aureus</v>
          </cell>
        </row>
        <row r="7038">
          <cell r="A7038" t="str">
            <v>P36.3</v>
          </cell>
          <cell r="B7038" t="str">
            <v>Sepsis del recién nacido debida a otros estafilococos y a los no especificados</v>
          </cell>
        </row>
        <row r="7039">
          <cell r="A7039" t="str">
            <v>P36.4</v>
          </cell>
          <cell r="B7039" t="str">
            <v>Sepsis del recién nacido debida a Escherichia coli</v>
          </cell>
        </row>
        <row r="7040">
          <cell r="A7040" t="str">
            <v>P36.5</v>
          </cell>
          <cell r="B7040" t="str">
            <v>Sepsis del recién nacido debida a anaerobios</v>
          </cell>
        </row>
        <row r="7041">
          <cell r="A7041" t="str">
            <v>P36.8</v>
          </cell>
          <cell r="B7041" t="str">
            <v>Sepsis del recién nacido debida a otras bacterias</v>
          </cell>
        </row>
        <row r="7042">
          <cell r="A7042" t="str">
            <v>P36.9</v>
          </cell>
          <cell r="B7042" t="str">
            <v>Sepsis bacteriana del recién nacido, no especificada</v>
          </cell>
        </row>
        <row r="7043">
          <cell r="A7043" t="str">
            <v>P37</v>
          </cell>
          <cell r="B7043" t="str">
            <v>Otras enfermedades infecciosas y parasitarias congénitas</v>
          </cell>
        </row>
        <row r="7044">
          <cell r="A7044" t="str">
            <v>P37.0</v>
          </cell>
          <cell r="B7044" t="str">
            <v>Tuberculosis congénita</v>
          </cell>
        </row>
        <row r="7045">
          <cell r="A7045" t="str">
            <v>P37.1</v>
          </cell>
          <cell r="B7045" t="str">
            <v>Toxoplasmosis congénita</v>
          </cell>
        </row>
        <row r="7046">
          <cell r="A7046" t="str">
            <v>P37.2</v>
          </cell>
          <cell r="B7046" t="str">
            <v>Listeriosis congénita (diseminada)</v>
          </cell>
        </row>
        <row r="7047">
          <cell r="A7047" t="str">
            <v>P37.3</v>
          </cell>
          <cell r="B7047" t="str">
            <v>Paludismo congénito por Plasmodium falciparum</v>
          </cell>
        </row>
        <row r="7048">
          <cell r="A7048" t="str">
            <v>P37.4</v>
          </cell>
          <cell r="B7048" t="str">
            <v>Otros paludismos congénitos</v>
          </cell>
        </row>
        <row r="7049">
          <cell r="A7049" t="str">
            <v>P37.5</v>
          </cell>
          <cell r="B7049" t="str">
            <v>Candidiasis neonatal</v>
          </cell>
        </row>
        <row r="7050">
          <cell r="A7050" t="str">
            <v>P37.8</v>
          </cell>
          <cell r="B7050" t="str">
            <v>Otras enfermedades neonatales infecciosas o parasitarias especificadas</v>
          </cell>
        </row>
        <row r="7051">
          <cell r="A7051" t="str">
            <v>P37.9</v>
          </cell>
          <cell r="B7051" t="str">
            <v>Enfermedad infecciosa y parasitaria congénita, no especificada</v>
          </cell>
        </row>
        <row r="7052">
          <cell r="A7052" t="str">
            <v>P38.X</v>
          </cell>
          <cell r="B7052" t="str">
            <v>Onfalitis del recién nacido con o sin hemorragia leve</v>
          </cell>
        </row>
        <row r="7053">
          <cell r="A7053" t="str">
            <v>P39</v>
          </cell>
          <cell r="B7053" t="str">
            <v>Otras infecciones específicas del período perinatal</v>
          </cell>
        </row>
        <row r="7054">
          <cell r="A7054" t="str">
            <v>P39.0</v>
          </cell>
          <cell r="B7054" t="str">
            <v>Mastitis infecciosa neonatal</v>
          </cell>
        </row>
        <row r="7055">
          <cell r="A7055" t="str">
            <v>P39.1</v>
          </cell>
          <cell r="B7055" t="str">
            <v>Conjuntivitis y dacriocistitis neonatales</v>
          </cell>
        </row>
        <row r="7056">
          <cell r="A7056" t="str">
            <v>P39.2</v>
          </cell>
          <cell r="B7056" t="str">
            <v>Infección intraamniótica del feto, no clasificada en otra parte</v>
          </cell>
        </row>
        <row r="7057">
          <cell r="A7057" t="str">
            <v>P39.3</v>
          </cell>
          <cell r="B7057" t="str">
            <v>Infección neonatal de las vías urinarias</v>
          </cell>
        </row>
        <row r="7058">
          <cell r="A7058" t="str">
            <v>P39.4</v>
          </cell>
          <cell r="B7058" t="str">
            <v>Infección cutánea neonatal</v>
          </cell>
        </row>
        <row r="7059">
          <cell r="A7059" t="str">
            <v>P39.8</v>
          </cell>
          <cell r="B7059" t="str">
            <v>Otras infecciones especificadas propias del período perinatal</v>
          </cell>
        </row>
        <row r="7060">
          <cell r="A7060" t="str">
            <v>P39.9</v>
          </cell>
          <cell r="B7060" t="str">
            <v>Infección propia del período perinatal, no especificada</v>
          </cell>
        </row>
        <row r="7061">
          <cell r="A7061" t="str">
            <v>P50</v>
          </cell>
          <cell r="B7061" t="str">
            <v>Pérdida de sangre fetal</v>
          </cell>
        </row>
        <row r="7062">
          <cell r="A7062" t="str">
            <v>P50.0</v>
          </cell>
          <cell r="B7062" t="str">
            <v>Pérdida de sangre fetal por vasa previa</v>
          </cell>
        </row>
        <row r="7063">
          <cell r="A7063" t="str">
            <v>P50.1</v>
          </cell>
          <cell r="B7063" t="str">
            <v>Pérdida de sangre fetal por ruptura del cordón umbilical</v>
          </cell>
        </row>
        <row r="7064">
          <cell r="A7064" t="str">
            <v>P50.2</v>
          </cell>
          <cell r="B7064" t="str">
            <v>Pérdida de sangre fetal por la placenta</v>
          </cell>
        </row>
        <row r="7065">
          <cell r="A7065" t="str">
            <v>P50.3</v>
          </cell>
          <cell r="B7065" t="str">
            <v>Hemorragia fetal hacia el otro gemelo</v>
          </cell>
        </row>
        <row r="7066">
          <cell r="A7066" t="str">
            <v>P50.4</v>
          </cell>
          <cell r="B7066" t="str">
            <v>Hemorragia fetal hacia la circulación materna</v>
          </cell>
        </row>
        <row r="7067">
          <cell r="A7067" t="str">
            <v>P50.5</v>
          </cell>
          <cell r="B7067" t="str">
            <v>Pérdida de sangre fetal por el corte del cordón umbilical en el otro gemelo</v>
          </cell>
        </row>
        <row r="7068">
          <cell r="A7068" t="str">
            <v>P50.8</v>
          </cell>
          <cell r="B7068" t="str">
            <v>Otras pérdidas de sangre fetal</v>
          </cell>
        </row>
        <row r="7069">
          <cell r="A7069" t="str">
            <v>P50.9</v>
          </cell>
          <cell r="B7069" t="str">
            <v>Pérdida de sangre fetal, no especificada</v>
          </cell>
        </row>
        <row r="7070">
          <cell r="A7070" t="str">
            <v>P51</v>
          </cell>
          <cell r="B7070" t="str">
            <v>Hemorragia umbilical del recién nacido</v>
          </cell>
        </row>
        <row r="7071">
          <cell r="A7071" t="str">
            <v>P51.0</v>
          </cell>
          <cell r="B7071" t="str">
            <v>Hemorragia umbilical masiva del recién nacido</v>
          </cell>
        </row>
        <row r="7072">
          <cell r="A7072" t="str">
            <v>P51.8</v>
          </cell>
          <cell r="B7072" t="str">
            <v>Otras hemorragias umbilicales del recién nacido</v>
          </cell>
        </row>
        <row r="7073">
          <cell r="A7073" t="str">
            <v>P51.9</v>
          </cell>
          <cell r="B7073" t="str">
            <v>Hemorragia umbilical del recién nacido, sin otra especificación</v>
          </cell>
        </row>
        <row r="7074">
          <cell r="A7074" t="str">
            <v>P52</v>
          </cell>
          <cell r="B7074" t="str">
            <v>Hemorragia intracraneal no traumática del feto y del recién nacido</v>
          </cell>
        </row>
        <row r="7075">
          <cell r="A7075" t="str">
            <v>P52.0</v>
          </cell>
          <cell r="B7075" t="str">
            <v>Hemorragia intraventricular (no traumática) grado 1, del feto y del recién nacido</v>
          </cell>
        </row>
        <row r="7076">
          <cell r="A7076" t="str">
            <v>P52.1</v>
          </cell>
          <cell r="B7076" t="str">
            <v>Hemorragia intraventricular (no traumática) grado 2, del feto y del recién nacido</v>
          </cell>
        </row>
        <row r="7077">
          <cell r="A7077" t="str">
            <v>P52.2</v>
          </cell>
          <cell r="B7077" t="str">
            <v>Hemorragia intraventricular (no traumática) grado 3, del feto y del recién nacido</v>
          </cell>
        </row>
        <row r="7078">
          <cell r="A7078" t="str">
            <v>P52.3</v>
          </cell>
          <cell r="B7078" t="str">
            <v>Hemorragia intraventricular (no traumática) del feto y del recién nacido, sin otra especificación</v>
          </cell>
        </row>
        <row r="7079">
          <cell r="A7079" t="str">
            <v>P52.4</v>
          </cell>
          <cell r="B7079" t="str">
            <v>Hemorragia intracerebral (no traumática) del feto y del recién nacido</v>
          </cell>
        </row>
        <row r="7080">
          <cell r="A7080" t="str">
            <v>P52.5</v>
          </cell>
          <cell r="B7080" t="str">
            <v>Hemorragia subaracnoidea (no traumática) del feto y del recién nacido</v>
          </cell>
        </row>
        <row r="7081">
          <cell r="A7081" t="str">
            <v>P52.6</v>
          </cell>
          <cell r="B7081" t="str">
            <v>Hemorragia cerebelosa y de la fosa posterior (no traumática) del feto y del recién nacido</v>
          </cell>
        </row>
        <row r="7082">
          <cell r="A7082" t="str">
            <v>P52.8</v>
          </cell>
          <cell r="B7082" t="str">
            <v>Otras hemorragias intracraneales (no traumáticas) del feto y del recién nacido</v>
          </cell>
        </row>
        <row r="7083">
          <cell r="A7083" t="str">
            <v>P52.9</v>
          </cell>
          <cell r="B7083" t="str">
            <v>Hemorragia intracraneal (no traumática) del feto y del recién nacido, sin otra especificación</v>
          </cell>
        </row>
        <row r="7084">
          <cell r="A7084" t="str">
            <v>P53.X</v>
          </cell>
          <cell r="B7084" t="str">
            <v>Enfermedad hemorrágica del feto y del recién nacido</v>
          </cell>
        </row>
        <row r="7085">
          <cell r="A7085" t="str">
            <v>P54</v>
          </cell>
          <cell r="B7085" t="str">
            <v>Otras hemorragias neonatales</v>
          </cell>
        </row>
        <row r="7086">
          <cell r="A7086" t="str">
            <v>P54.0</v>
          </cell>
          <cell r="B7086" t="str">
            <v>Hematemesis neonatal</v>
          </cell>
        </row>
        <row r="7087">
          <cell r="A7087" t="str">
            <v>P54.1</v>
          </cell>
          <cell r="B7087" t="str">
            <v>Melena neonatal</v>
          </cell>
        </row>
        <row r="7088">
          <cell r="A7088" t="str">
            <v>P54.2</v>
          </cell>
          <cell r="B7088" t="str">
            <v>Hemorragia rectal neonatal</v>
          </cell>
        </row>
        <row r="7089">
          <cell r="A7089" t="str">
            <v>P54.3</v>
          </cell>
          <cell r="B7089" t="str">
            <v>Otras hemorragias gastrointestinales neonatales</v>
          </cell>
        </row>
        <row r="7090">
          <cell r="A7090" t="str">
            <v>P54.4</v>
          </cell>
          <cell r="B7090" t="str">
            <v>Hemorragia suprarrenal neonatal</v>
          </cell>
        </row>
        <row r="7091">
          <cell r="A7091" t="str">
            <v>P54.5</v>
          </cell>
          <cell r="B7091" t="str">
            <v>Hemorragia cutánea neonatal</v>
          </cell>
        </row>
        <row r="7092">
          <cell r="A7092" t="str">
            <v>P54.6</v>
          </cell>
          <cell r="B7092" t="str">
            <v>Hemorragia vaginal neonatal</v>
          </cell>
        </row>
        <row r="7093">
          <cell r="A7093" t="str">
            <v>P54.8</v>
          </cell>
          <cell r="B7093" t="str">
            <v>Otras hemorragias fetales y neonatales especificadas</v>
          </cell>
        </row>
        <row r="7094">
          <cell r="A7094" t="str">
            <v>P54.9</v>
          </cell>
          <cell r="B7094" t="str">
            <v>Hemorragia fetal y neonatal, no especificada</v>
          </cell>
        </row>
        <row r="7095">
          <cell r="A7095" t="str">
            <v>P55</v>
          </cell>
          <cell r="B7095" t="str">
            <v>Enfermedad hemolítica del feto y del recién nacido</v>
          </cell>
        </row>
        <row r="7096">
          <cell r="A7096" t="str">
            <v>P55.0</v>
          </cell>
          <cell r="B7096" t="str">
            <v>Incompatibilidad Rh del feto y del recién nacido</v>
          </cell>
        </row>
        <row r="7097">
          <cell r="A7097" t="str">
            <v>P55.1</v>
          </cell>
          <cell r="B7097" t="str">
            <v>Incompatibilidad ABO del feto y del recién nacido</v>
          </cell>
        </row>
        <row r="7098">
          <cell r="A7098" t="str">
            <v>P55.8</v>
          </cell>
          <cell r="B7098" t="str">
            <v>Otras enfermedades hemolíticas del feto y del recién nacido</v>
          </cell>
        </row>
        <row r="7099">
          <cell r="A7099" t="str">
            <v>P55.9</v>
          </cell>
          <cell r="B7099" t="str">
            <v>Enfermedad hemolítica del feto y del recién nacido, no especificada</v>
          </cell>
        </row>
        <row r="7100">
          <cell r="A7100" t="str">
            <v>P56</v>
          </cell>
          <cell r="B7100" t="str">
            <v>Hidropesía fetal debida a enfermedad hemolítica</v>
          </cell>
        </row>
        <row r="7101">
          <cell r="A7101" t="str">
            <v>P56.0</v>
          </cell>
          <cell r="B7101" t="str">
            <v>Hidropesía fetal debida a incompatibilidad</v>
          </cell>
        </row>
        <row r="7102">
          <cell r="A7102" t="str">
            <v>P56.9</v>
          </cell>
          <cell r="B7102" t="str">
            <v>Hidropesía fetal debida a otras enfermedades hemolíticas especificadas y a las no especificadas</v>
          </cell>
        </row>
        <row r="7103">
          <cell r="A7103" t="str">
            <v>P57</v>
          </cell>
          <cell r="B7103" t="str">
            <v>Kernicterus</v>
          </cell>
        </row>
        <row r="7104">
          <cell r="A7104" t="str">
            <v>P57.0</v>
          </cell>
          <cell r="B7104" t="str">
            <v>Kernicterus debido a incompatibilidad</v>
          </cell>
        </row>
        <row r="7105">
          <cell r="A7105" t="str">
            <v>P57.8</v>
          </cell>
          <cell r="B7105" t="str">
            <v>Kernicterus debido a otras causas especificadas</v>
          </cell>
        </row>
        <row r="7106">
          <cell r="A7106" t="str">
            <v>P57.9</v>
          </cell>
          <cell r="B7106" t="str">
            <v>Kernicterus, no especificado</v>
          </cell>
        </row>
        <row r="7107">
          <cell r="A7107" t="str">
            <v>P58</v>
          </cell>
          <cell r="B7107" t="str">
            <v>Ictericia neonatal debida a otras hemólisis excesivas</v>
          </cell>
        </row>
        <row r="7108">
          <cell r="A7108" t="str">
            <v>P58.0</v>
          </cell>
          <cell r="B7108" t="str">
            <v>Ictericia neonatal debida a contusión</v>
          </cell>
        </row>
        <row r="7109">
          <cell r="A7109" t="str">
            <v>P58.1</v>
          </cell>
          <cell r="B7109" t="str">
            <v>Ictericia neonatal debida a hemorragia</v>
          </cell>
        </row>
        <row r="7110">
          <cell r="A7110" t="str">
            <v>P58.2</v>
          </cell>
          <cell r="B7110" t="str">
            <v>Ictericia neonatal debida a infección</v>
          </cell>
        </row>
        <row r="7111">
          <cell r="A7111" t="str">
            <v>P58.3</v>
          </cell>
          <cell r="B7111" t="str">
            <v>Ictericia neonatal debida a policitemia</v>
          </cell>
        </row>
        <row r="7112">
          <cell r="A7112" t="str">
            <v>P58.4</v>
          </cell>
          <cell r="B7112" t="str">
            <v>Ictericia neonatal debida a drogas o toxinas transmitidas por la madre o administradas al recién nacido</v>
          </cell>
        </row>
        <row r="7113">
          <cell r="A7113" t="str">
            <v>P58.5</v>
          </cell>
          <cell r="B7113" t="str">
            <v>Ictericia neonatal debida a deglución de sangre materna</v>
          </cell>
        </row>
        <row r="7114">
          <cell r="A7114" t="str">
            <v>P58.8</v>
          </cell>
          <cell r="B7114" t="str">
            <v>Ictericia neonatal debida a otras hemólisis excesivas especificadas</v>
          </cell>
        </row>
        <row r="7115">
          <cell r="A7115" t="str">
            <v>P58.9</v>
          </cell>
          <cell r="B7115" t="str">
            <v>Ictericia neonatal debida a hemólisis excesiva, sin otra especificación</v>
          </cell>
        </row>
        <row r="7116">
          <cell r="A7116" t="str">
            <v>P59</v>
          </cell>
          <cell r="B7116" t="str">
            <v>Ictericia neonatal por otras causas y por las no especificadas</v>
          </cell>
        </row>
        <row r="7117">
          <cell r="A7117" t="str">
            <v>P59.0</v>
          </cell>
          <cell r="B7117" t="str">
            <v>Ictericia neonatal asociada con el parto antes de término</v>
          </cell>
        </row>
        <row r="7118">
          <cell r="A7118" t="str">
            <v>P59.1</v>
          </cell>
          <cell r="B7118" t="str">
            <v>Síndrome de la bilis espesa</v>
          </cell>
        </row>
        <row r="7119">
          <cell r="A7119" t="str">
            <v>P59.2</v>
          </cell>
          <cell r="B7119" t="str">
            <v>Ictericia neonatal debida a otra lesión hepática especificada o no</v>
          </cell>
        </row>
        <row r="7120">
          <cell r="A7120" t="str">
            <v>P59.3</v>
          </cell>
          <cell r="B7120" t="str">
            <v>Ictericia neonatal por inhibidor de la leche materna</v>
          </cell>
        </row>
        <row r="7121">
          <cell r="A7121" t="str">
            <v>P59.8</v>
          </cell>
          <cell r="B7121" t="str">
            <v>Ictericia neonatal por otras causas especificadas</v>
          </cell>
        </row>
        <row r="7122">
          <cell r="A7122" t="str">
            <v>P59.9</v>
          </cell>
          <cell r="B7122" t="str">
            <v>Ictericia neonatal, no especificada</v>
          </cell>
        </row>
        <row r="7123">
          <cell r="A7123" t="str">
            <v>P60.X</v>
          </cell>
          <cell r="B7123" t="str">
            <v>Coagulación intravascular diseminada en el feto y el recién nacido</v>
          </cell>
        </row>
        <row r="7124">
          <cell r="A7124" t="str">
            <v>P61</v>
          </cell>
          <cell r="B7124" t="str">
            <v>Otros trastornos hematológicos perinatales</v>
          </cell>
        </row>
        <row r="7125">
          <cell r="A7125" t="str">
            <v>P61.0</v>
          </cell>
          <cell r="B7125" t="str">
            <v>Trombocitopenia neonatal transitoria</v>
          </cell>
        </row>
        <row r="7126">
          <cell r="A7126" t="str">
            <v>P61.1</v>
          </cell>
          <cell r="B7126" t="str">
            <v>Policitemia neonatal</v>
          </cell>
        </row>
        <row r="7127">
          <cell r="A7127" t="str">
            <v>P61.2</v>
          </cell>
          <cell r="B7127" t="str">
            <v>Anemia de la prematuridad</v>
          </cell>
        </row>
        <row r="7128">
          <cell r="A7128" t="str">
            <v>P61.3</v>
          </cell>
          <cell r="B7128" t="str">
            <v>Anemia congénita debida a pérdida de sangre fetal</v>
          </cell>
        </row>
        <row r="7129">
          <cell r="A7129" t="str">
            <v>P61.4</v>
          </cell>
          <cell r="B7129" t="str">
            <v>Otras anemias congénitas, no clasificadas en otra parte</v>
          </cell>
        </row>
        <row r="7130">
          <cell r="A7130" t="str">
            <v>P61.5</v>
          </cell>
          <cell r="B7130" t="str">
            <v>Neutropenia neonatal transitoria</v>
          </cell>
        </row>
        <row r="7131">
          <cell r="A7131" t="str">
            <v>P61.6</v>
          </cell>
          <cell r="B7131" t="str">
            <v>Otros trastornos neonatales transitorios de la coagulación</v>
          </cell>
        </row>
        <row r="7132">
          <cell r="A7132" t="str">
            <v>P61.8</v>
          </cell>
          <cell r="B7132" t="str">
            <v>Otros trastornos hematológicos perinatales especificados</v>
          </cell>
        </row>
        <row r="7133">
          <cell r="A7133" t="str">
            <v>P61.9</v>
          </cell>
          <cell r="B7133" t="str">
            <v>Trastorno hematólogico perinatal, no especificado</v>
          </cell>
        </row>
        <row r="7134">
          <cell r="A7134" t="str">
            <v>P70</v>
          </cell>
          <cell r="B7134" t="str">
            <v>Trastornos transitorios del metabolismo de los carbohidratos específicos del feto y del recién nacido</v>
          </cell>
        </row>
        <row r="7135">
          <cell r="A7135" t="str">
            <v>P70.0</v>
          </cell>
          <cell r="B7135" t="str">
            <v>Síndrome del recién nacido de madre con diabetes gestacional</v>
          </cell>
        </row>
        <row r="7136">
          <cell r="A7136" t="str">
            <v>P70.1</v>
          </cell>
          <cell r="B7136" t="str">
            <v>Síndrome del recién nacido de madre diabética</v>
          </cell>
        </row>
        <row r="7137">
          <cell r="A7137" t="str">
            <v>P70.2</v>
          </cell>
          <cell r="B7137" t="str">
            <v>Diabetes mellitus neonatal</v>
          </cell>
        </row>
        <row r="7138">
          <cell r="A7138" t="str">
            <v>P70.3</v>
          </cell>
          <cell r="B7138" t="str">
            <v>Hipoglicemia neonatal yatrogénica</v>
          </cell>
        </row>
        <row r="7139">
          <cell r="A7139" t="str">
            <v>P70.4</v>
          </cell>
          <cell r="B7139" t="str">
            <v>Otras hipoglicemias neonatales</v>
          </cell>
        </row>
        <row r="7140">
          <cell r="A7140" t="str">
            <v>P70.8</v>
          </cell>
          <cell r="B7140" t="str">
            <v>Otros trastornos transitorios del metabolismo de los carbohidratos en el feto y el recién nacido</v>
          </cell>
        </row>
        <row r="7141">
          <cell r="A7141" t="str">
            <v>P70.9</v>
          </cell>
          <cell r="B7141" t="str">
            <v>Trastorno transitorio no especificado del metabolismo de los carbohidratos en el feto y el recién nacido</v>
          </cell>
        </row>
        <row r="7142">
          <cell r="A7142" t="str">
            <v>P71</v>
          </cell>
          <cell r="B7142" t="str">
            <v>Trastornos neonatales transitorios del metabolismo del calcio y del magnesio</v>
          </cell>
        </row>
        <row r="7143">
          <cell r="A7143" t="str">
            <v>P71.0</v>
          </cell>
          <cell r="B7143" t="str">
            <v>Hipocalcemia del recién nacido debida a la leche de vaca</v>
          </cell>
        </row>
        <row r="7144">
          <cell r="A7144" t="str">
            <v>P71.1</v>
          </cell>
          <cell r="B7144" t="str">
            <v>Otra hipocalcemia neonatal</v>
          </cell>
        </row>
        <row r="7145">
          <cell r="A7145" t="str">
            <v>P71.2</v>
          </cell>
          <cell r="B7145" t="str">
            <v>Hipomagnesemia neonatal</v>
          </cell>
        </row>
        <row r="7146">
          <cell r="A7146" t="str">
            <v>P71.3</v>
          </cell>
          <cell r="B7146" t="str">
            <v>Tetania neonatal sin mención de deficiencia de calcio o de magnesio</v>
          </cell>
        </row>
        <row r="7147">
          <cell r="A7147" t="str">
            <v>P71.4</v>
          </cell>
          <cell r="B7147" t="str">
            <v>Hipoparatiroidismo neonatal transitorio</v>
          </cell>
        </row>
        <row r="7148">
          <cell r="A7148" t="str">
            <v>P71.8</v>
          </cell>
          <cell r="B7148" t="str">
            <v>Otros trastornos neonatales transitorios del metabolismo del calcio y del magnesio</v>
          </cell>
        </row>
        <row r="7149">
          <cell r="A7149" t="str">
            <v>P71.9</v>
          </cell>
          <cell r="B7149" t="str">
            <v>Trastorno neonatal transitorio no especificado del metabolismo del calcio y del magnesio</v>
          </cell>
        </row>
        <row r="7150">
          <cell r="A7150" t="str">
            <v>P72</v>
          </cell>
          <cell r="B7150" t="str">
            <v>Otros trastornos endocrinos neonatales transitorios</v>
          </cell>
        </row>
        <row r="7151">
          <cell r="A7151" t="str">
            <v>P72.0</v>
          </cell>
          <cell r="B7151" t="str">
            <v>Bocio neonatal, no clasificado en otra parte</v>
          </cell>
        </row>
        <row r="7152">
          <cell r="A7152" t="str">
            <v>P72.1</v>
          </cell>
          <cell r="B7152" t="str">
            <v>Hipertiroidismo neonatal transitorio</v>
          </cell>
        </row>
        <row r="7153">
          <cell r="A7153" t="str">
            <v>P72.2</v>
          </cell>
          <cell r="B7153" t="str">
            <v>Otros trastornos neonatales transitorios de la función tiroidea, no clasificados en otra parte</v>
          </cell>
        </row>
        <row r="7154">
          <cell r="A7154" t="str">
            <v>P72.8</v>
          </cell>
          <cell r="B7154" t="str">
            <v>Otros trastornos endocrinos neonatales transitorios especificados</v>
          </cell>
        </row>
        <row r="7155">
          <cell r="A7155" t="str">
            <v>P72.9</v>
          </cell>
          <cell r="B7155" t="str">
            <v>Trastorno endocrino neonatal transitorio, no especificado</v>
          </cell>
        </row>
        <row r="7156">
          <cell r="A7156" t="str">
            <v>P74</v>
          </cell>
          <cell r="B7156" t="str">
            <v>Otras alteraciones metabólicas y electrolíticas neonatales transitorias</v>
          </cell>
        </row>
        <row r="7157">
          <cell r="A7157" t="str">
            <v>P74.0</v>
          </cell>
          <cell r="B7157" t="str">
            <v>Acidosis metabólica tardía del recién nacido</v>
          </cell>
        </row>
        <row r="7158">
          <cell r="A7158" t="str">
            <v>P74.1</v>
          </cell>
          <cell r="B7158" t="str">
            <v>Deshidratación del recién nacido</v>
          </cell>
        </row>
        <row r="7159">
          <cell r="A7159" t="str">
            <v>P74.2</v>
          </cell>
          <cell r="B7159" t="str">
            <v>Alteraciones del equilibrio del sodio en el recién nacido</v>
          </cell>
        </row>
        <row r="7160">
          <cell r="A7160" t="str">
            <v>P74.3</v>
          </cell>
          <cell r="B7160" t="str">
            <v>Alteraciones del equilibrio del potasio en el recién nacido</v>
          </cell>
        </row>
        <row r="7161">
          <cell r="A7161" t="str">
            <v>P74.4</v>
          </cell>
          <cell r="B7161" t="str">
            <v>Otras alteraciones electrolíticas transitorias del recién nacido</v>
          </cell>
        </row>
        <row r="7162">
          <cell r="A7162" t="str">
            <v>P74.5</v>
          </cell>
          <cell r="B7162" t="str">
            <v>Tirosinemia transitoria del recién nacido</v>
          </cell>
        </row>
        <row r="7163">
          <cell r="A7163" t="str">
            <v>P74.8</v>
          </cell>
          <cell r="B7163" t="str">
            <v>Otras alteraciones metabólicas transitorias del recién nacido</v>
          </cell>
        </row>
        <row r="7164">
          <cell r="A7164" t="str">
            <v>P74.9</v>
          </cell>
          <cell r="B7164" t="str">
            <v>Trastorno metabólico transitorio del recién nacido, no especificado</v>
          </cell>
        </row>
        <row r="7165">
          <cell r="A7165" t="str">
            <v>P75.X</v>
          </cell>
          <cell r="B7165" t="str">
            <v>Ileo meconial (E84.1+)</v>
          </cell>
        </row>
        <row r="7166">
          <cell r="A7166" t="str">
            <v>P76</v>
          </cell>
          <cell r="B7166" t="str">
            <v>Otras obstrucciones intestinales del recién nacido</v>
          </cell>
        </row>
        <row r="7167">
          <cell r="A7167" t="str">
            <v>P76.0</v>
          </cell>
          <cell r="B7167" t="str">
            <v>Síndrome del tapón de meconio</v>
          </cell>
        </row>
        <row r="7168">
          <cell r="A7168" t="str">
            <v>P76.1</v>
          </cell>
          <cell r="B7168" t="str">
            <v>Ileo transitorio del recién nacido</v>
          </cell>
        </row>
        <row r="7169">
          <cell r="A7169" t="str">
            <v>P76.2</v>
          </cell>
          <cell r="B7169" t="str">
            <v>Obstrucción intestinal debida a la leche espesa</v>
          </cell>
        </row>
        <row r="7170">
          <cell r="A7170" t="str">
            <v>P76.8</v>
          </cell>
          <cell r="B7170" t="str">
            <v>Otras obstrucciones intestinales especificadas del recién nacido</v>
          </cell>
        </row>
        <row r="7171">
          <cell r="A7171" t="str">
            <v>P76.9</v>
          </cell>
          <cell r="B7171" t="str">
            <v>Obstrucción intestinal del recién nacido, no especificada</v>
          </cell>
        </row>
        <row r="7172">
          <cell r="A7172" t="str">
            <v>P77.X</v>
          </cell>
          <cell r="B7172" t="str">
            <v>Enterocolitis necrotizante del feto y del recién nacido</v>
          </cell>
        </row>
        <row r="7173">
          <cell r="A7173" t="str">
            <v>P78</v>
          </cell>
          <cell r="B7173" t="str">
            <v>Otros trastornos perinatales del sistema digestivo</v>
          </cell>
        </row>
        <row r="7174">
          <cell r="A7174" t="str">
            <v>P78.0</v>
          </cell>
          <cell r="B7174" t="str">
            <v>Perforación intestinal perinatal</v>
          </cell>
        </row>
        <row r="7175">
          <cell r="A7175" t="str">
            <v>P78.1</v>
          </cell>
          <cell r="B7175" t="str">
            <v>Otras peritonitis neonatales</v>
          </cell>
        </row>
        <row r="7176">
          <cell r="A7176" t="str">
            <v>P78.2</v>
          </cell>
          <cell r="B7176" t="str">
            <v>Hematemesis y melena neonatales debidas a la deglución de sangre materna</v>
          </cell>
        </row>
        <row r="7177">
          <cell r="A7177" t="str">
            <v>P78.3</v>
          </cell>
          <cell r="B7177" t="str">
            <v>Diarrea neonatal no infecciosa</v>
          </cell>
        </row>
        <row r="7178">
          <cell r="A7178" t="str">
            <v>P78.8</v>
          </cell>
          <cell r="B7178" t="str">
            <v>Otros trastornos perinatales específicos del sistema digestivo</v>
          </cell>
        </row>
        <row r="7179">
          <cell r="A7179" t="str">
            <v>P78.9</v>
          </cell>
          <cell r="B7179" t="str">
            <v>Trastorno perinatal del sistema digestivo, no especificado</v>
          </cell>
        </row>
        <row r="7180">
          <cell r="A7180" t="str">
            <v>P80</v>
          </cell>
          <cell r="B7180" t="str">
            <v>Hipotermia del recién nacido</v>
          </cell>
        </row>
        <row r="7181">
          <cell r="A7181" t="str">
            <v>P80.0</v>
          </cell>
          <cell r="B7181" t="str">
            <v>Síndrome del enfriamiento</v>
          </cell>
        </row>
        <row r="7182">
          <cell r="A7182" t="str">
            <v>P80.8</v>
          </cell>
          <cell r="B7182" t="str">
            <v>Otras hipotermias del recién nacido</v>
          </cell>
        </row>
        <row r="7183">
          <cell r="A7183" t="str">
            <v>P80.9</v>
          </cell>
          <cell r="B7183" t="str">
            <v>Hipotermia del recién nacido, no especificada</v>
          </cell>
        </row>
        <row r="7184">
          <cell r="A7184" t="str">
            <v>P81</v>
          </cell>
          <cell r="B7184" t="str">
            <v>Otras alteraciones de la regulación de la temperatura en el recién nacido</v>
          </cell>
        </row>
        <row r="7185">
          <cell r="A7185" t="str">
            <v>P81.0</v>
          </cell>
          <cell r="B7185" t="str">
            <v>Hipertermia del recién nacido inducida por las condiciones ambientales</v>
          </cell>
        </row>
        <row r="7186">
          <cell r="A7186" t="str">
            <v>P81.8</v>
          </cell>
          <cell r="B7186" t="str">
            <v>Otras alteraciones especificadas de la regulación de la temperatura del recién nacido</v>
          </cell>
        </row>
        <row r="7187">
          <cell r="A7187" t="str">
            <v>P81.9</v>
          </cell>
          <cell r="B7187" t="str">
            <v>Alteración no especificada de la regulación de la temperatura en el recién nacido</v>
          </cell>
        </row>
        <row r="7188">
          <cell r="A7188" t="str">
            <v>P83</v>
          </cell>
          <cell r="B7188" t="str">
            <v>Otras afecciones de la piel específicas del feto y del recién nacido</v>
          </cell>
        </row>
        <row r="7189">
          <cell r="A7189" t="str">
            <v>P83.0</v>
          </cell>
          <cell r="B7189" t="str">
            <v>Esclerema neonatal</v>
          </cell>
        </row>
        <row r="7190">
          <cell r="A7190" t="str">
            <v>P83.1</v>
          </cell>
          <cell r="B7190" t="str">
            <v>Eritema tóxico neonatal</v>
          </cell>
        </row>
        <row r="7191">
          <cell r="A7191" t="str">
            <v>P83.2</v>
          </cell>
          <cell r="B7191" t="str">
            <v>Hidropesía fetal no debida a enfermedad hemolítica</v>
          </cell>
        </row>
        <row r="7192">
          <cell r="A7192" t="str">
            <v>P83.3</v>
          </cell>
          <cell r="B7192" t="str">
            <v>Otros edemas y los no especificados, propios del feto y del recién nacido</v>
          </cell>
        </row>
        <row r="7193">
          <cell r="A7193" t="str">
            <v>P83.4</v>
          </cell>
          <cell r="B7193" t="str">
            <v>Ingurgitación mamaria del recién nacido</v>
          </cell>
        </row>
        <row r="7194">
          <cell r="A7194" t="str">
            <v>P83.5</v>
          </cell>
          <cell r="B7194" t="str">
            <v>Hidrocele congénito</v>
          </cell>
        </row>
        <row r="7195">
          <cell r="A7195" t="str">
            <v>P83.6</v>
          </cell>
          <cell r="B7195" t="str">
            <v>Pólipo umbilical del recién nacido</v>
          </cell>
        </row>
        <row r="7196">
          <cell r="A7196" t="str">
            <v>P83.8</v>
          </cell>
          <cell r="B7196" t="str">
            <v>Otras afecciones especificadas de la piel, propias del feto y del recién nacido</v>
          </cell>
        </row>
        <row r="7197">
          <cell r="A7197" t="str">
            <v>P83.9</v>
          </cell>
          <cell r="B7197" t="str">
            <v>Afección no especificada de la piel, propia del feto y del recién nacido</v>
          </cell>
        </row>
        <row r="7198">
          <cell r="A7198" t="str">
            <v>P90.X</v>
          </cell>
          <cell r="B7198" t="str">
            <v>Convulsiones del recién nacido</v>
          </cell>
        </row>
        <row r="7199">
          <cell r="A7199" t="str">
            <v>P91</v>
          </cell>
          <cell r="B7199" t="str">
            <v>Otras alteraciones cerebrales del recién nacido</v>
          </cell>
        </row>
        <row r="7200">
          <cell r="A7200" t="str">
            <v>P91.0</v>
          </cell>
          <cell r="B7200" t="str">
            <v>Isquemia cerebral neonatal</v>
          </cell>
        </row>
        <row r="7201">
          <cell r="A7201" t="str">
            <v>P91.1</v>
          </cell>
          <cell r="B7201" t="str">
            <v>Quistes periventriculares adquiridos del recién nacido</v>
          </cell>
        </row>
        <row r="7202">
          <cell r="A7202" t="str">
            <v>P91.2</v>
          </cell>
          <cell r="B7202" t="str">
            <v>Leucomalacia cerebral neonatal</v>
          </cell>
        </row>
        <row r="7203">
          <cell r="A7203" t="str">
            <v>P91.3</v>
          </cell>
          <cell r="B7203" t="str">
            <v>Irritabilidad cerebral neonatal</v>
          </cell>
        </row>
        <row r="7204">
          <cell r="A7204" t="str">
            <v>P91.4</v>
          </cell>
          <cell r="B7204" t="str">
            <v>Depresión cerebral neonatal</v>
          </cell>
        </row>
        <row r="7205">
          <cell r="A7205" t="str">
            <v>P91.5</v>
          </cell>
          <cell r="B7205" t="str">
            <v>Coma neonatal</v>
          </cell>
        </row>
        <row r="7206">
          <cell r="A7206" t="str">
            <v>P91.8</v>
          </cell>
          <cell r="B7206" t="str">
            <v>Otras alteraciones cerebrales especificadas del recién nacido</v>
          </cell>
        </row>
        <row r="7207">
          <cell r="A7207" t="str">
            <v>P91.9</v>
          </cell>
          <cell r="B7207" t="str">
            <v>Alteración cerebral no especificada del recién nacido</v>
          </cell>
        </row>
        <row r="7208">
          <cell r="A7208" t="str">
            <v>P92</v>
          </cell>
          <cell r="B7208" t="str">
            <v>Problemas de la ingestión de alimentos del recién nacido</v>
          </cell>
        </row>
        <row r="7209">
          <cell r="A7209" t="str">
            <v>P92.0</v>
          </cell>
          <cell r="B7209" t="str">
            <v>Vómitos del recién nacido</v>
          </cell>
        </row>
        <row r="7210">
          <cell r="A7210" t="str">
            <v>P92.1</v>
          </cell>
          <cell r="B7210" t="str">
            <v>Regurgitación y rumiación del recién nacido</v>
          </cell>
        </row>
        <row r="7211">
          <cell r="A7211" t="str">
            <v>P92.2</v>
          </cell>
          <cell r="B7211" t="str">
            <v>Lentitud en la ingestión de alimentos del recién nacido</v>
          </cell>
        </row>
        <row r="7212">
          <cell r="A7212" t="str">
            <v>P92.3</v>
          </cell>
          <cell r="B7212" t="str">
            <v>Hipoalimentación del recién nacido</v>
          </cell>
        </row>
        <row r="7213">
          <cell r="A7213" t="str">
            <v>P92.4</v>
          </cell>
          <cell r="B7213" t="str">
            <v>Hiperalimentación del recién nacido</v>
          </cell>
        </row>
        <row r="7214">
          <cell r="A7214" t="str">
            <v>P92.5</v>
          </cell>
          <cell r="B7214" t="str">
            <v>Dificultad neonatal en la lactancia materna</v>
          </cell>
        </row>
        <row r="7215">
          <cell r="A7215" t="str">
            <v>P92.8</v>
          </cell>
          <cell r="B7215" t="str">
            <v>Otros problemas de alimentación del recién nacido</v>
          </cell>
        </row>
        <row r="7216">
          <cell r="A7216" t="str">
            <v>P92.9</v>
          </cell>
          <cell r="B7216" t="str">
            <v>Problema no especificado de la alimentación del recién nacido</v>
          </cell>
        </row>
        <row r="7217">
          <cell r="A7217" t="str">
            <v>P93.X</v>
          </cell>
          <cell r="B7217" t="str">
            <v>Reacciones e intoxicaciones debidas a drogas administradas al feto y al recién nacido</v>
          </cell>
        </row>
        <row r="7218">
          <cell r="A7218" t="str">
            <v>P94</v>
          </cell>
          <cell r="B7218" t="str">
            <v>Trastornos del tono muscular en el recién nacido</v>
          </cell>
        </row>
        <row r="7219">
          <cell r="A7219" t="str">
            <v>P94.0</v>
          </cell>
          <cell r="B7219" t="str">
            <v>Miastenia grave neonatal transitoria</v>
          </cell>
        </row>
        <row r="7220">
          <cell r="A7220" t="str">
            <v>P94.1</v>
          </cell>
          <cell r="B7220" t="str">
            <v>Hipertonía congénita</v>
          </cell>
        </row>
        <row r="7221">
          <cell r="A7221" t="str">
            <v>P94.2</v>
          </cell>
          <cell r="B7221" t="str">
            <v>Hipotonía congénita</v>
          </cell>
        </row>
        <row r="7222">
          <cell r="A7222" t="str">
            <v>P94.8</v>
          </cell>
          <cell r="B7222" t="str">
            <v>Otros trastornos del tono muscular en el recién nacido</v>
          </cell>
        </row>
        <row r="7223">
          <cell r="A7223" t="str">
            <v>P94.9</v>
          </cell>
          <cell r="B7223" t="str">
            <v>Trastorno no especificado del tono muscular en el recién nacido</v>
          </cell>
        </row>
        <row r="7224">
          <cell r="A7224" t="str">
            <v>P95.X</v>
          </cell>
          <cell r="B7224" t="str">
            <v>Muerte fetal de causa no especificada</v>
          </cell>
        </row>
        <row r="7225">
          <cell r="A7225" t="str">
            <v>P96</v>
          </cell>
          <cell r="B7225" t="str">
            <v>Otras afecciones originadas en el período perinatal</v>
          </cell>
        </row>
        <row r="7226">
          <cell r="A7226" t="str">
            <v>P96.0</v>
          </cell>
          <cell r="B7226" t="str">
            <v>Insuficiencia renal congénita</v>
          </cell>
        </row>
        <row r="7227">
          <cell r="A7227" t="str">
            <v>P96.1</v>
          </cell>
          <cell r="B7227" t="str">
            <v>Síntomas neonatales de abstinencia por drogadicción materna</v>
          </cell>
        </row>
        <row r="7228">
          <cell r="A7228" t="str">
            <v>P96.2</v>
          </cell>
          <cell r="B7228" t="str">
            <v>Síntomas de abstinencia por el uso terapéutico de drogas en el recién nacido</v>
          </cell>
        </row>
        <row r="7229">
          <cell r="A7229" t="str">
            <v>P96.3</v>
          </cell>
          <cell r="B7229" t="str">
            <v>Amplitud de las suturas craneales del recién nacido</v>
          </cell>
        </row>
        <row r="7230">
          <cell r="A7230" t="str">
            <v>P96.4</v>
          </cell>
          <cell r="B7230" t="str">
            <v>Terminación del embarazo, feto y recién nacido</v>
          </cell>
        </row>
        <row r="7231">
          <cell r="A7231" t="str">
            <v>P96.5</v>
          </cell>
          <cell r="B7231" t="str">
            <v>Complicaciones de procedimientos intrauterinos, no clasificados en otra parte</v>
          </cell>
        </row>
        <row r="7232">
          <cell r="A7232" t="str">
            <v>P96.8</v>
          </cell>
          <cell r="B7232" t="str">
            <v>Otras afecciones especificadas originadas en el período perinatal</v>
          </cell>
        </row>
        <row r="7233">
          <cell r="A7233" t="str">
            <v>P96.9</v>
          </cell>
          <cell r="B7233" t="str">
            <v>Afección no especificada originada en el período perinatal</v>
          </cell>
        </row>
        <row r="7234">
          <cell r="A7234" t="str">
            <v>Q</v>
          </cell>
          <cell r="B7234" t="str">
            <v>Malformaciones Congénitas</v>
          </cell>
        </row>
        <row r="7235">
          <cell r="A7235" t="str">
            <v>Q00</v>
          </cell>
          <cell r="B7235" t="str">
            <v>Anencefalia y malformaciones congénitas similares</v>
          </cell>
        </row>
        <row r="7236">
          <cell r="A7236" t="str">
            <v>Q00.0</v>
          </cell>
          <cell r="B7236" t="str">
            <v>Anencefalia</v>
          </cell>
        </row>
        <row r="7237">
          <cell r="A7237" t="str">
            <v>Q00.1</v>
          </cell>
          <cell r="B7237" t="str">
            <v>Craneorraquisquisis</v>
          </cell>
        </row>
        <row r="7238">
          <cell r="A7238" t="str">
            <v>Q00.2</v>
          </cell>
          <cell r="B7238" t="str">
            <v>Iniencefalia</v>
          </cell>
        </row>
        <row r="7239">
          <cell r="A7239" t="str">
            <v>Q01</v>
          </cell>
          <cell r="B7239" t="str">
            <v>Encefalocele</v>
          </cell>
        </row>
        <row r="7240">
          <cell r="A7240" t="str">
            <v>Q01.0</v>
          </cell>
          <cell r="B7240" t="str">
            <v>Encefalocele frontal</v>
          </cell>
        </row>
        <row r="7241">
          <cell r="A7241" t="str">
            <v>Q01.1</v>
          </cell>
          <cell r="B7241" t="str">
            <v>Encefalocele nasofrontal</v>
          </cell>
        </row>
        <row r="7242">
          <cell r="A7242" t="str">
            <v>Q01.2</v>
          </cell>
          <cell r="B7242" t="str">
            <v>Encefalocele occipital</v>
          </cell>
        </row>
        <row r="7243">
          <cell r="A7243" t="str">
            <v>Q01.8</v>
          </cell>
          <cell r="B7243" t="str">
            <v>Encefalocele de otros sitios</v>
          </cell>
        </row>
        <row r="7244">
          <cell r="A7244" t="str">
            <v>Q01.9</v>
          </cell>
          <cell r="B7244" t="str">
            <v>Encefalocele, no especificado</v>
          </cell>
        </row>
        <row r="7245">
          <cell r="A7245" t="str">
            <v>Q02.X</v>
          </cell>
          <cell r="B7245" t="str">
            <v>Microcefalia</v>
          </cell>
        </row>
        <row r="7246">
          <cell r="A7246" t="str">
            <v>Q03</v>
          </cell>
          <cell r="B7246" t="str">
            <v>Hidrocéfalo congénito</v>
          </cell>
        </row>
        <row r="7247">
          <cell r="A7247" t="str">
            <v>Q03.0</v>
          </cell>
          <cell r="B7247" t="str">
            <v>Malformaciones del acueducto de Silvio</v>
          </cell>
        </row>
        <row r="7248">
          <cell r="A7248" t="str">
            <v>Q03.1</v>
          </cell>
          <cell r="B7248" t="str">
            <v>Atresia de los agujeros de Magendie y de Luschka</v>
          </cell>
        </row>
        <row r="7249">
          <cell r="A7249" t="str">
            <v>Q03.8</v>
          </cell>
          <cell r="B7249" t="str">
            <v>Otros hidrocéfalos congénitos</v>
          </cell>
        </row>
        <row r="7250">
          <cell r="A7250" t="str">
            <v>Q03.9</v>
          </cell>
          <cell r="B7250" t="str">
            <v>Hidrocéfalo congénito, no especificado</v>
          </cell>
        </row>
        <row r="7251">
          <cell r="A7251" t="str">
            <v>Q04</v>
          </cell>
          <cell r="B7251" t="str">
            <v>Otras malformaciones congénitas del encéfalo</v>
          </cell>
        </row>
        <row r="7252">
          <cell r="A7252" t="str">
            <v>Q04.0</v>
          </cell>
          <cell r="B7252" t="str">
            <v>Malformaciones congénitas del cuerpo calloso</v>
          </cell>
        </row>
        <row r="7253">
          <cell r="A7253" t="str">
            <v>Q04.1</v>
          </cell>
          <cell r="B7253" t="str">
            <v>Arrinencefalia</v>
          </cell>
        </row>
        <row r="7254">
          <cell r="A7254" t="str">
            <v>Q04.2</v>
          </cell>
          <cell r="B7254" t="str">
            <v>Holoprosencefalia</v>
          </cell>
        </row>
        <row r="7255">
          <cell r="A7255" t="str">
            <v>Q04.3</v>
          </cell>
          <cell r="B7255" t="str">
            <v>Otras anomalías hipoplásicas del encéfalo</v>
          </cell>
        </row>
        <row r="7256">
          <cell r="A7256" t="str">
            <v>Q04.4</v>
          </cell>
          <cell r="B7256" t="str">
            <v>Displasia opticoseptal</v>
          </cell>
        </row>
        <row r="7257">
          <cell r="A7257" t="str">
            <v>Q04.5</v>
          </cell>
          <cell r="B7257" t="str">
            <v>Megalencefalia</v>
          </cell>
        </row>
        <row r="7258">
          <cell r="A7258" t="str">
            <v>Q04.6</v>
          </cell>
          <cell r="B7258" t="str">
            <v>Quistes cerebrales congénitos</v>
          </cell>
        </row>
        <row r="7259">
          <cell r="A7259" t="str">
            <v>Q04.8</v>
          </cell>
          <cell r="B7259" t="str">
            <v>Otras malformaciones congénitas del encéfalo, especificadas</v>
          </cell>
        </row>
        <row r="7260">
          <cell r="A7260" t="str">
            <v>Q04.9</v>
          </cell>
          <cell r="B7260" t="str">
            <v>Malformación congénita del encéfalo, no especificada</v>
          </cell>
        </row>
        <row r="7261">
          <cell r="A7261" t="str">
            <v>Q05</v>
          </cell>
          <cell r="B7261" t="str">
            <v>Espina bífida</v>
          </cell>
        </row>
        <row r="7262">
          <cell r="A7262" t="str">
            <v>Q05.0</v>
          </cell>
          <cell r="B7262" t="str">
            <v>Espina bífida cervical con hidrocéfalo</v>
          </cell>
        </row>
        <row r="7263">
          <cell r="A7263" t="str">
            <v>Q05.1</v>
          </cell>
          <cell r="B7263" t="str">
            <v>Espina bífida torácica con hidrocéfalo</v>
          </cell>
        </row>
        <row r="7264">
          <cell r="A7264" t="str">
            <v>Q05.2</v>
          </cell>
          <cell r="B7264" t="str">
            <v>Espina bífida lumbar con hidrocéfalo</v>
          </cell>
        </row>
        <row r="7265">
          <cell r="A7265" t="str">
            <v>Q05.3</v>
          </cell>
          <cell r="B7265" t="str">
            <v>Espina bífida sacra con hidrocéfalo</v>
          </cell>
        </row>
        <row r="7266">
          <cell r="A7266" t="str">
            <v>Q05.4</v>
          </cell>
          <cell r="B7266" t="str">
            <v>Espina bífida con hidrocéfalo, sin otra especificación</v>
          </cell>
        </row>
        <row r="7267">
          <cell r="A7267" t="str">
            <v>Q05.5</v>
          </cell>
          <cell r="B7267" t="str">
            <v>Espina bífida cervical sin hidrocéfalo</v>
          </cell>
        </row>
        <row r="7268">
          <cell r="A7268" t="str">
            <v>Q05.6</v>
          </cell>
          <cell r="B7268" t="str">
            <v>Espina bífida torácica sin hidrocéfalo</v>
          </cell>
        </row>
        <row r="7269">
          <cell r="A7269" t="str">
            <v>Q05.7</v>
          </cell>
          <cell r="B7269" t="str">
            <v>Espina bífida lumbar sin hidrocéfalo</v>
          </cell>
        </row>
        <row r="7270">
          <cell r="A7270" t="str">
            <v>Q05.8</v>
          </cell>
          <cell r="B7270" t="str">
            <v>Espina bífida sacra sin hidrocéfalo</v>
          </cell>
        </row>
        <row r="7271">
          <cell r="A7271" t="str">
            <v>Q05.9</v>
          </cell>
          <cell r="B7271" t="str">
            <v>Espina bífida, no especificada</v>
          </cell>
        </row>
        <row r="7272">
          <cell r="A7272" t="str">
            <v>Q06</v>
          </cell>
          <cell r="B7272" t="str">
            <v>Otras malformaciones congénitas de la médula espinal</v>
          </cell>
        </row>
        <row r="7273">
          <cell r="A7273" t="str">
            <v>Q06.0</v>
          </cell>
          <cell r="B7273" t="str">
            <v>Amielia</v>
          </cell>
        </row>
        <row r="7274">
          <cell r="A7274" t="str">
            <v>Q06.1</v>
          </cell>
          <cell r="B7274" t="str">
            <v>Hipoplasia y displasia de la médula espinal</v>
          </cell>
        </row>
        <row r="7275">
          <cell r="A7275" t="str">
            <v>Q06.2</v>
          </cell>
          <cell r="B7275" t="str">
            <v>Diastematomielia</v>
          </cell>
        </row>
        <row r="7276">
          <cell r="A7276" t="str">
            <v>Q06.3</v>
          </cell>
          <cell r="B7276" t="str">
            <v>Otras anomalías congénitas de la cola de caballo</v>
          </cell>
        </row>
        <row r="7277">
          <cell r="A7277" t="str">
            <v>Q06.4</v>
          </cell>
          <cell r="B7277" t="str">
            <v>Hidromielia</v>
          </cell>
        </row>
        <row r="7278">
          <cell r="A7278" t="str">
            <v>Q06.8</v>
          </cell>
          <cell r="B7278" t="str">
            <v>Otras malformaciones congénitas especificadas de la médula espinal</v>
          </cell>
        </row>
        <row r="7279">
          <cell r="A7279" t="str">
            <v>Q06.9</v>
          </cell>
          <cell r="B7279" t="str">
            <v>Malformación congénita de la médula espinal, no especificada</v>
          </cell>
        </row>
        <row r="7280">
          <cell r="A7280" t="str">
            <v>Q07</v>
          </cell>
          <cell r="B7280" t="str">
            <v>Otras malformaciones congénitas del sistema nervioso</v>
          </cell>
        </row>
        <row r="7281">
          <cell r="A7281" t="str">
            <v>Q07.0</v>
          </cell>
          <cell r="B7281" t="str">
            <v>Síndrome de Arnold-Chiari</v>
          </cell>
        </row>
        <row r="7282">
          <cell r="A7282" t="str">
            <v>Q07.8</v>
          </cell>
          <cell r="B7282" t="str">
            <v>Otras malformaciones congénitas del sistema nervioso, especificadas</v>
          </cell>
        </row>
        <row r="7283">
          <cell r="A7283" t="str">
            <v>Q07.9</v>
          </cell>
          <cell r="B7283" t="str">
            <v>Malformación congénita del sistema nervioso, no especificada</v>
          </cell>
        </row>
        <row r="7284">
          <cell r="A7284" t="str">
            <v>Q10</v>
          </cell>
          <cell r="B7284" t="str">
            <v>Malformaciones congénitas de los párpados, del aparato lagrimal y de la órbita</v>
          </cell>
        </row>
        <row r="7285">
          <cell r="A7285" t="str">
            <v>Q10.0</v>
          </cell>
          <cell r="B7285" t="str">
            <v>Blefaroptosis congénita</v>
          </cell>
        </row>
        <row r="7286">
          <cell r="A7286" t="str">
            <v>Q10.1</v>
          </cell>
          <cell r="B7286" t="str">
            <v>Ectropión congénito</v>
          </cell>
        </row>
        <row r="7287">
          <cell r="A7287" t="str">
            <v>Q10.2</v>
          </cell>
          <cell r="B7287" t="str">
            <v>Entropión congénito</v>
          </cell>
        </row>
        <row r="7288">
          <cell r="A7288" t="str">
            <v>Q10.3</v>
          </cell>
          <cell r="B7288" t="str">
            <v>Otras malformaciones congénitas de los párpados</v>
          </cell>
        </row>
        <row r="7289">
          <cell r="A7289" t="str">
            <v>Q10.4</v>
          </cell>
          <cell r="B7289" t="str">
            <v>Ausencia y agenesia del aparato lagrimal</v>
          </cell>
        </row>
        <row r="7290">
          <cell r="A7290" t="str">
            <v>Q10.5</v>
          </cell>
          <cell r="B7290" t="str">
            <v>Estenosis y estrechez congénitas del conducto lagrimal</v>
          </cell>
        </row>
        <row r="7291">
          <cell r="A7291" t="str">
            <v>Q10.6</v>
          </cell>
          <cell r="B7291" t="str">
            <v>Otras malformaciones congénitas del aparato lagrimal</v>
          </cell>
        </row>
        <row r="7292">
          <cell r="A7292" t="str">
            <v>Q10.7</v>
          </cell>
          <cell r="B7292" t="str">
            <v>Malformación congénita de la órbita</v>
          </cell>
        </row>
        <row r="7293">
          <cell r="A7293" t="str">
            <v>Q11</v>
          </cell>
          <cell r="B7293" t="str">
            <v>Anoftalmía, microftalmía y macroftalmía</v>
          </cell>
        </row>
        <row r="7294">
          <cell r="A7294" t="str">
            <v>Q11.0</v>
          </cell>
          <cell r="B7294" t="str">
            <v>Globo ocular quístico</v>
          </cell>
        </row>
        <row r="7295">
          <cell r="A7295" t="str">
            <v>Q11.1</v>
          </cell>
          <cell r="B7295" t="str">
            <v>Otras anoftalmías</v>
          </cell>
        </row>
        <row r="7296">
          <cell r="A7296" t="str">
            <v>Q11.2</v>
          </cell>
          <cell r="B7296" t="str">
            <v>Microftalmía</v>
          </cell>
        </row>
        <row r="7297">
          <cell r="A7297" t="str">
            <v>Q11.3</v>
          </cell>
          <cell r="B7297" t="str">
            <v>Macroftalmía</v>
          </cell>
        </row>
        <row r="7298">
          <cell r="A7298" t="str">
            <v>Q12</v>
          </cell>
          <cell r="B7298" t="str">
            <v>Malformaciones congénitas del cristalino</v>
          </cell>
        </row>
        <row r="7299">
          <cell r="A7299" t="str">
            <v>Q12.0</v>
          </cell>
          <cell r="B7299" t="str">
            <v>Catarata congénita</v>
          </cell>
        </row>
        <row r="7300">
          <cell r="A7300" t="str">
            <v>Q12.1</v>
          </cell>
          <cell r="B7300" t="str">
            <v>Desplazamiento congénito del cristalino</v>
          </cell>
        </row>
        <row r="7301">
          <cell r="A7301" t="str">
            <v>Q12.2</v>
          </cell>
          <cell r="B7301" t="str">
            <v>Coloboma del cristalino</v>
          </cell>
        </row>
        <row r="7302">
          <cell r="A7302" t="str">
            <v>Q12.3</v>
          </cell>
          <cell r="B7302" t="str">
            <v>Afaquia congénita</v>
          </cell>
        </row>
        <row r="7303">
          <cell r="A7303" t="str">
            <v>Q12.4</v>
          </cell>
          <cell r="B7303" t="str">
            <v>Esferofaquia</v>
          </cell>
        </row>
        <row r="7304">
          <cell r="A7304" t="str">
            <v>Q12.8</v>
          </cell>
          <cell r="B7304" t="str">
            <v>Otras malformaciones congénitas del cristalino</v>
          </cell>
        </row>
        <row r="7305">
          <cell r="A7305" t="str">
            <v>Q12.9</v>
          </cell>
          <cell r="B7305" t="str">
            <v>Malformación congénita del cristalino, no especificada</v>
          </cell>
        </row>
        <row r="7306">
          <cell r="A7306" t="str">
            <v>Q13</v>
          </cell>
          <cell r="B7306" t="str">
            <v>Malformaciones congénitas del segmento anterior del ojo</v>
          </cell>
        </row>
        <row r="7307">
          <cell r="A7307" t="str">
            <v>Q13.0</v>
          </cell>
          <cell r="B7307" t="str">
            <v>Coloboma del iris</v>
          </cell>
        </row>
        <row r="7308">
          <cell r="A7308" t="str">
            <v>Q13.1</v>
          </cell>
          <cell r="B7308" t="str">
            <v>Ausencia del iris</v>
          </cell>
        </row>
        <row r="7309">
          <cell r="A7309" t="str">
            <v>Q13.2</v>
          </cell>
          <cell r="B7309" t="str">
            <v>Otras malformaciones congénitas del iris</v>
          </cell>
        </row>
        <row r="7310">
          <cell r="A7310" t="str">
            <v>Q13.3</v>
          </cell>
          <cell r="B7310" t="str">
            <v>Opacidad corneal congénita</v>
          </cell>
        </row>
        <row r="7311">
          <cell r="A7311" t="str">
            <v>Q13.4</v>
          </cell>
          <cell r="B7311" t="str">
            <v>Otras malformaciones congénitas de la córnea</v>
          </cell>
        </row>
        <row r="7312">
          <cell r="A7312" t="str">
            <v>Q13.5</v>
          </cell>
          <cell r="B7312" t="str">
            <v>Esclerótica azul</v>
          </cell>
        </row>
        <row r="7313">
          <cell r="A7313" t="str">
            <v>Q13.8</v>
          </cell>
          <cell r="B7313" t="str">
            <v>Otras malformaciones congénitas del segmento anterior del ojo</v>
          </cell>
        </row>
        <row r="7314">
          <cell r="A7314" t="str">
            <v>Q13.9</v>
          </cell>
          <cell r="B7314" t="str">
            <v>Malformación congénita del segmento anterior del ojo, no especificada</v>
          </cell>
        </row>
        <row r="7315">
          <cell r="A7315" t="str">
            <v>Q14</v>
          </cell>
          <cell r="B7315" t="str">
            <v>Malformaciones congénitas del segmento posterior del ojo</v>
          </cell>
        </row>
        <row r="7316">
          <cell r="A7316" t="str">
            <v>Q14.0</v>
          </cell>
          <cell r="B7316" t="str">
            <v>Malformación congénita del humor vítreo</v>
          </cell>
        </row>
        <row r="7317">
          <cell r="A7317" t="str">
            <v>Q14.1</v>
          </cell>
          <cell r="B7317" t="str">
            <v>Malformación congénita de la retina</v>
          </cell>
        </row>
        <row r="7318">
          <cell r="A7318" t="str">
            <v>Q14.2</v>
          </cell>
          <cell r="B7318" t="str">
            <v>Malformación congénita del disco óptico</v>
          </cell>
        </row>
        <row r="7319">
          <cell r="A7319" t="str">
            <v>Q14.3</v>
          </cell>
          <cell r="B7319" t="str">
            <v>Malformación congénita de la coroides</v>
          </cell>
        </row>
        <row r="7320">
          <cell r="A7320" t="str">
            <v>Q14.8</v>
          </cell>
          <cell r="B7320" t="str">
            <v>Otras malformaciones congénitas del segmento posterior del ojo</v>
          </cell>
        </row>
        <row r="7321">
          <cell r="A7321" t="str">
            <v>Q14.9</v>
          </cell>
          <cell r="B7321" t="str">
            <v>Malformación congénita del segmento posterior del ojo, no especificada</v>
          </cell>
        </row>
        <row r="7322">
          <cell r="A7322" t="str">
            <v>Q15</v>
          </cell>
          <cell r="B7322" t="str">
            <v>Otras malformaciones congénitas del ojo</v>
          </cell>
        </row>
        <row r="7323">
          <cell r="A7323" t="str">
            <v>Q15.0</v>
          </cell>
          <cell r="B7323" t="str">
            <v>Glaucoma congénito</v>
          </cell>
        </row>
        <row r="7324">
          <cell r="A7324" t="str">
            <v>Q15.8</v>
          </cell>
          <cell r="B7324" t="str">
            <v>Otras malformaciones congénitas del ojo, especificadas</v>
          </cell>
        </row>
        <row r="7325">
          <cell r="A7325" t="str">
            <v>Q15.9</v>
          </cell>
          <cell r="B7325" t="str">
            <v>Malformaciones congénitas del ojo, no especificadas</v>
          </cell>
        </row>
        <row r="7326">
          <cell r="A7326" t="str">
            <v>Q16</v>
          </cell>
          <cell r="B7326" t="str">
            <v>Malformaciones congénitas del oído que causan alteración de la audición</v>
          </cell>
        </row>
        <row r="7327">
          <cell r="A7327" t="str">
            <v>Q16.0</v>
          </cell>
          <cell r="B7327" t="str">
            <v>Ausencia congénita del pabellón (de la oreja)</v>
          </cell>
        </row>
        <row r="7328">
          <cell r="A7328" t="str">
            <v>Q16.1</v>
          </cell>
          <cell r="B7328" t="str">
            <v>Ausencia congénita, atresia o estrechez del conducto auditivo (externo)</v>
          </cell>
        </row>
        <row r="7329">
          <cell r="A7329" t="str">
            <v>Q16.2</v>
          </cell>
          <cell r="B7329" t="str">
            <v>Ausencia de la trompa de Eustaquio</v>
          </cell>
        </row>
        <row r="7330">
          <cell r="A7330" t="str">
            <v>Q16.3</v>
          </cell>
          <cell r="B7330" t="str">
            <v>Malformación congénita de los huesecillos del oído</v>
          </cell>
        </row>
        <row r="7331">
          <cell r="A7331" t="str">
            <v>Q16.4</v>
          </cell>
          <cell r="B7331" t="str">
            <v>Otras malformaciones congénitas del oído medio</v>
          </cell>
        </row>
        <row r="7332">
          <cell r="A7332" t="str">
            <v>Q16.5</v>
          </cell>
          <cell r="B7332" t="str">
            <v>Malformación congénita del oído interno</v>
          </cell>
        </row>
        <row r="7333">
          <cell r="A7333" t="str">
            <v>Q16.9</v>
          </cell>
          <cell r="B7333" t="str">
            <v>Malformación congénita del oído que causa alteración de la audición, sin otra especificación</v>
          </cell>
        </row>
        <row r="7334">
          <cell r="A7334" t="str">
            <v>Q17</v>
          </cell>
          <cell r="B7334" t="str">
            <v>Otras malformaciones congénitas del oído</v>
          </cell>
        </row>
        <row r="7335">
          <cell r="A7335" t="str">
            <v>Q17.0</v>
          </cell>
          <cell r="B7335" t="str">
            <v>Oreja supernumeraria</v>
          </cell>
        </row>
        <row r="7336">
          <cell r="A7336" t="str">
            <v>Q17.1</v>
          </cell>
          <cell r="B7336" t="str">
            <v>Macrotia</v>
          </cell>
        </row>
        <row r="7337">
          <cell r="A7337" t="str">
            <v>Q17.2</v>
          </cell>
          <cell r="B7337" t="str">
            <v>Microtia</v>
          </cell>
        </row>
        <row r="7338">
          <cell r="A7338" t="str">
            <v>Q17.3</v>
          </cell>
          <cell r="B7338" t="str">
            <v>Otras deformidades del pabellón auricular</v>
          </cell>
        </row>
        <row r="7339">
          <cell r="A7339" t="str">
            <v>Q17.4</v>
          </cell>
          <cell r="B7339" t="str">
            <v>Anomalía de la posición de la oreja</v>
          </cell>
        </row>
        <row r="7340">
          <cell r="A7340" t="str">
            <v>Q17.5</v>
          </cell>
          <cell r="B7340" t="str">
            <v>Oreja prominente</v>
          </cell>
        </row>
        <row r="7341">
          <cell r="A7341" t="str">
            <v>Q17.8</v>
          </cell>
          <cell r="B7341" t="str">
            <v>Otras malformaciones congénitas del oído, especificadas</v>
          </cell>
        </row>
        <row r="7342">
          <cell r="A7342" t="str">
            <v>Q17.9</v>
          </cell>
          <cell r="B7342" t="str">
            <v>Malformación congénita del oído, no especificada</v>
          </cell>
        </row>
        <row r="7343">
          <cell r="A7343" t="str">
            <v>Q18</v>
          </cell>
          <cell r="B7343" t="str">
            <v>Otras malformaciones congénitas de la cara y del cuello</v>
          </cell>
        </row>
        <row r="7344">
          <cell r="A7344" t="str">
            <v>Q18.0</v>
          </cell>
          <cell r="B7344" t="str">
            <v>Seno, fístula o quiste de la hendidura branquial</v>
          </cell>
        </row>
        <row r="7345">
          <cell r="A7345" t="str">
            <v>Q18.1</v>
          </cell>
          <cell r="B7345" t="str">
            <v>Seno y quiste preauricular</v>
          </cell>
        </row>
        <row r="7346">
          <cell r="A7346" t="str">
            <v>Q18.2</v>
          </cell>
          <cell r="B7346" t="str">
            <v>Otras malformaciones de las hendiduras branquiales</v>
          </cell>
        </row>
        <row r="7347">
          <cell r="A7347" t="str">
            <v>Q18.3</v>
          </cell>
          <cell r="B7347" t="str">
            <v>Pterigión del cuello</v>
          </cell>
        </row>
        <row r="7348">
          <cell r="A7348" t="str">
            <v>Q18.4</v>
          </cell>
          <cell r="B7348" t="str">
            <v>Macrostomía</v>
          </cell>
        </row>
        <row r="7349">
          <cell r="A7349" t="str">
            <v>Q18.5</v>
          </cell>
          <cell r="B7349" t="str">
            <v>Microstomía</v>
          </cell>
        </row>
        <row r="7350">
          <cell r="A7350" t="str">
            <v>Q18.6</v>
          </cell>
          <cell r="B7350" t="str">
            <v>Macroqueilia</v>
          </cell>
        </row>
        <row r="7351">
          <cell r="A7351" t="str">
            <v>Q18.7</v>
          </cell>
          <cell r="B7351" t="str">
            <v>Microqueilia</v>
          </cell>
        </row>
        <row r="7352">
          <cell r="A7352" t="str">
            <v>Q18.8</v>
          </cell>
          <cell r="B7352" t="str">
            <v>Otras malformaciones congénitas especificadas de cara y cuello</v>
          </cell>
        </row>
        <row r="7353">
          <cell r="A7353" t="str">
            <v>Q18.9</v>
          </cell>
          <cell r="B7353" t="str">
            <v>Malformación congénita de la cara y del cuello, no especificada</v>
          </cell>
        </row>
        <row r="7354">
          <cell r="A7354" t="str">
            <v>Q20</v>
          </cell>
          <cell r="B7354" t="str">
            <v>Malformaciones congénitas de las cámaras cardíacas y sus conexiones</v>
          </cell>
        </row>
        <row r="7355">
          <cell r="A7355" t="str">
            <v>Q20.0</v>
          </cell>
          <cell r="B7355" t="str">
            <v>Tronco arterioso común</v>
          </cell>
        </row>
        <row r="7356">
          <cell r="A7356" t="str">
            <v>Q20.1</v>
          </cell>
          <cell r="B7356" t="str">
            <v>Transposición de los grandes vasos en ventrículo derecho</v>
          </cell>
        </row>
        <row r="7357">
          <cell r="A7357" t="str">
            <v>Q20.2</v>
          </cell>
          <cell r="B7357" t="str">
            <v>Transposición de los grandes vasos en ventrículo izquierdo</v>
          </cell>
        </row>
        <row r="7358">
          <cell r="A7358" t="str">
            <v>Q20.3</v>
          </cell>
          <cell r="B7358" t="str">
            <v>Discordancia de la conexión ventriculoarterial</v>
          </cell>
        </row>
        <row r="7359">
          <cell r="A7359" t="str">
            <v>Q20.4</v>
          </cell>
          <cell r="B7359" t="str">
            <v>Ventrículo con doble entrada</v>
          </cell>
        </row>
        <row r="7360">
          <cell r="A7360" t="str">
            <v>Q20.5</v>
          </cell>
          <cell r="B7360" t="str">
            <v>Discordancia de la conexión auriculoventricular</v>
          </cell>
        </row>
        <row r="7361">
          <cell r="A7361" t="str">
            <v>Q20.6</v>
          </cell>
          <cell r="B7361" t="str">
            <v>Isomerismo de los apéndices auriculares</v>
          </cell>
        </row>
        <row r="7362">
          <cell r="A7362" t="str">
            <v>Q20.8</v>
          </cell>
          <cell r="B7362" t="str">
            <v>Otras malformaciones congénitas de las cámaras cardíacas y sus conexiones</v>
          </cell>
        </row>
        <row r="7363">
          <cell r="A7363" t="str">
            <v>Q20.9</v>
          </cell>
          <cell r="B7363" t="str">
            <v>Malformación congénita de las cámaras cardíacas y sus conexiones, no especificada</v>
          </cell>
        </row>
        <row r="7364">
          <cell r="A7364" t="str">
            <v>Q21</v>
          </cell>
          <cell r="B7364" t="str">
            <v>Malformaciones congénitas de los tabiques cardíacos</v>
          </cell>
        </row>
        <row r="7365">
          <cell r="A7365" t="str">
            <v>Q21.0</v>
          </cell>
          <cell r="B7365" t="str">
            <v>Defecto del tabique ventricular</v>
          </cell>
        </row>
        <row r="7366">
          <cell r="A7366" t="str">
            <v>Q21.1</v>
          </cell>
          <cell r="B7366" t="str">
            <v>Defecto del tabique auricular</v>
          </cell>
        </row>
        <row r="7367">
          <cell r="A7367" t="str">
            <v>Q21.2</v>
          </cell>
          <cell r="B7367" t="str">
            <v>Defecto del tabique auriculoventricular</v>
          </cell>
        </row>
        <row r="7368">
          <cell r="A7368" t="str">
            <v>Q21.3</v>
          </cell>
          <cell r="B7368" t="str">
            <v>Tetralogía de Fallot</v>
          </cell>
        </row>
        <row r="7369">
          <cell r="A7369" t="str">
            <v>Q21.4</v>
          </cell>
          <cell r="B7369" t="str">
            <v>Defecto del tabique aortopulmonar</v>
          </cell>
        </row>
        <row r="7370">
          <cell r="A7370" t="str">
            <v>Q21.8</v>
          </cell>
          <cell r="B7370" t="str">
            <v>Otras malformaciones congénitas de los tabiques cardíacos</v>
          </cell>
        </row>
        <row r="7371">
          <cell r="A7371" t="str">
            <v>Q21.9</v>
          </cell>
          <cell r="B7371" t="str">
            <v>Malformación congénita del tabique cardíaco, no especificada</v>
          </cell>
        </row>
        <row r="7372">
          <cell r="A7372" t="str">
            <v>Q22</v>
          </cell>
          <cell r="B7372" t="str">
            <v>Malformaciones congénitas de las válvulas pulmonar y tricúspide</v>
          </cell>
        </row>
        <row r="7373">
          <cell r="A7373" t="str">
            <v>Q22.0</v>
          </cell>
          <cell r="B7373" t="str">
            <v>Atresia de la válvula pulmonar</v>
          </cell>
        </row>
        <row r="7374">
          <cell r="A7374" t="str">
            <v>Q22.1</v>
          </cell>
          <cell r="B7374" t="str">
            <v>Estenosis congénita de la válvula pulmonar</v>
          </cell>
        </row>
        <row r="7375">
          <cell r="A7375" t="str">
            <v>Q22.2</v>
          </cell>
          <cell r="B7375" t="str">
            <v>Insuficiencia congénita de la válvula pulmonar</v>
          </cell>
        </row>
        <row r="7376">
          <cell r="A7376" t="str">
            <v>Q22.3</v>
          </cell>
          <cell r="B7376" t="str">
            <v>Otras malformaciones congénitas de la válvula pulmonar</v>
          </cell>
        </row>
        <row r="7377">
          <cell r="A7377" t="str">
            <v>Q22.4</v>
          </cell>
          <cell r="B7377" t="str">
            <v>Estenosis congénita de la válvula tricúspide</v>
          </cell>
        </row>
        <row r="7378">
          <cell r="A7378" t="str">
            <v>Q22.5</v>
          </cell>
          <cell r="B7378" t="str">
            <v>Anomalía de Ebstein</v>
          </cell>
        </row>
        <row r="7379">
          <cell r="A7379" t="str">
            <v>Q22.6</v>
          </cell>
          <cell r="B7379" t="str">
            <v>Síndrome de hipoplasia del corazón derecho</v>
          </cell>
        </row>
        <row r="7380">
          <cell r="A7380" t="str">
            <v>Q22.8</v>
          </cell>
          <cell r="B7380" t="str">
            <v>Otras malformaciones congénitas de la válvula tricúspide</v>
          </cell>
        </row>
        <row r="7381">
          <cell r="A7381" t="str">
            <v>Q22.9</v>
          </cell>
          <cell r="B7381" t="str">
            <v>Malformación congénita de la válvula tricúspide, no especificada</v>
          </cell>
        </row>
        <row r="7382">
          <cell r="A7382" t="str">
            <v>Q23</v>
          </cell>
          <cell r="B7382" t="str">
            <v>Malformaciones congénitas de las válvulas aórtica y mitral</v>
          </cell>
        </row>
        <row r="7383">
          <cell r="A7383" t="str">
            <v>Q23.0</v>
          </cell>
          <cell r="B7383" t="str">
            <v>Estenosis congénita de la válvula aórtica</v>
          </cell>
        </row>
        <row r="7384">
          <cell r="A7384" t="str">
            <v>Q23.1</v>
          </cell>
          <cell r="B7384" t="str">
            <v>Insuficiencia congénita de la válvula aórtica</v>
          </cell>
        </row>
        <row r="7385">
          <cell r="A7385" t="str">
            <v>Q23.2</v>
          </cell>
          <cell r="B7385" t="str">
            <v>Estenosis mitral congénita</v>
          </cell>
        </row>
        <row r="7386">
          <cell r="A7386" t="str">
            <v>Q23.3</v>
          </cell>
          <cell r="B7386" t="str">
            <v>Insuficiencia mitral congénita</v>
          </cell>
        </row>
        <row r="7387">
          <cell r="A7387" t="str">
            <v>Q23.4</v>
          </cell>
          <cell r="B7387" t="str">
            <v>Síndrome de hipoplasia del corazón izquierdo</v>
          </cell>
        </row>
        <row r="7388">
          <cell r="A7388" t="str">
            <v>Q23.8</v>
          </cell>
          <cell r="B7388" t="str">
            <v>Otras malformaciones congénitas de las válvulas aórtica y mitral</v>
          </cell>
        </row>
        <row r="7389">
          <cell r="A7389" t="str">
            <v>Q23.9</v>
          </cell>
          <cell r="B7389" t="str">
            <v>Malformación congénita de las válvulas aórtica y mitral, no especificada</v>
          </cell>
        </row>
        <row r="7390">
          <cell r="A7390" t="str">
            <v>Q24</v>
          </cell>
          <cell r="B7390" t="str">
            <v>Otras malformaciones congénitas del corazón</v>
          </cell>
        </row>
        <row r="7391">
          <cell r="A7391" t="str">
            <v>Q24.0</v>
          </cell>
          <cell r="B7391" t="str">
            <v>Dextrocardia</v>
          </cell>
        </row>
        <row r="7392">
          <cell r="A7392" t="str">
            <v>Q24.1</v>
          </cell>
          <cell r="B7392" t="str">
            <v>Levocardia</v>
          </cell>
        </row>
        <row r="7393">
          <cell r="A7393" t="str">
            <v>Q24.2</v>
          </cell>
          <cell r="B7393" t="str">
            <v>Corazón triauricular</v>
          </cell>
        </row>
        <row r="7394">
          <cell r="A7394" t="str">
            <v>Q24.3</v>
          </cell>
          <cell r="B7394" t="str">
            <v>Estenosis del infundíbulo pulmonar</v>
          </cell>
        </row>
        <row r="7395">
          <cell r="A7395" t="str">
            <v>Q24.4</v>
          </cell>
          <cell r="B7395" t="str">
            <v>Estenosis subaórtica congénita</v>
          </cell>
        </row>
        <row r="7396">
          <cell r="A7396" t="str">
            <v>Q24.5</v>
          </cell>
          <cell r="B7396" t="str">
            <v>Malformación de los vasos coronarios</v>
          </cell>
        </row>
        <row r="7397">
          <cell r="A7397" t="str">
            <v>Q24.6</v>
          </cell>
          <cell r="B7397" t="str">
            <v>Bloqueo cardíaco congénito</v>
          </cell>
        </row>
        <row r="7398">
          <cell r="A7398" t="str">
            <v>Q24.8</v>
          </cell>
          <cell r="B7398" t="str">
            <v>Otras malformaciones congénitas del corazón, especificadas</v>
          </cell>
        </row>
        <row r="7399">
          <cell r="A7399" t="str">
            <v>Q24.9</v>
          </cell>
          <cell r="B7399" t="str">
            <v>Malformación congénita del corazón, no especificada</v>
          </cell>
        </row>
        <row r="7400">
          <cell r="A7400" t="str">
            <v>Q25</v>
          </cell>
          <cell r="B7400" t="str">
            <v>Malformaciones congénitas de las grandes arterias</v>
          </cell>
        </row>
        <row r="7401">
          <cell r="A7401" t="str">
            <v>Q25.0</v>
          </cell>
          <cell r="B7401" t="str">
            <v>Conducto arterioso permeable</v>
          </cell>
        </row>
        <row r="7402">
          <cell r="A7402" t="str">
            <v>Q25.1</v>
          </cell>
          <cell r="B7402" t="str">
            <v>Coartación de la aorta</v>
          </cell>
        </row>
        <row r="7403">
          <cell r="A7403" t="str">
            <v>Q25.2</v>
          </cell>
          <cell r="B7403" t="str">
            <v>Atresia de la aorta</v>
          </cell>
        </row>
        <row r="7404">
          <cell r="A7404" t="str">
            <v>Q25.3</v>
          </cell>
          <cell r="B7404" t="str">
            <v>Estenosis de la aorta</v>
          </cell>
        </row>
        <row r="7405">
          <cell r="A7405" t="str">
            <v>Q25.4</v>
          </cell>
          <cell r="B7405" t="str">
            <v>Otras malformaciones congénitas de la aorta</v>
          </cell>
        </row>
        <row r="7406">
          <cell r="A7406" t="str">
            <v>Q25.5</v>
          </cell>
          <cell r="B7406" t="str">
            <v>Atresia de la arteria pulmonar</v>
          </cell>
        </row>
        <row r="7407">
          <cell r="A7407" t="str">
            <v>Q25.6</v>
          </cell>
          <cell r="B7407" t="str">
            <v>Estenosis de la arteria pulmonar</v>
          </cell>
        </row>
        <row r="7408">
          <cell r="A7408" t="str">
            <v>Q25.7</v>
          </cell>
          <cell r="B7408" t="str">
            <v>Otras malformaciones congénitas de la arteria pulmonar</v>
          </cell>
        </row>
        <row r="7409">
          <cell r="A7409" t="str">
            <v>Q25.8</v>
          </cell>
          <cell r="B7409" t="str">
            <v>Otras malformaciones congénitas de las grandes arterias</v>
          </cell>
        </row>
        <row r="7410">
          <cell r="A7410" t="str">
            <v>Q25.9</v>
          </cell>
          <cell r="B7410" t="str">
            <v>Malformación congénita de las grandes arterias, no especificada</v>
          </cell>
        </row>
        <row r="7411">
          <cell r="A7411" t="str">
            <v>Q26</v>
          </cell>
          <cell r="B7411" t="str">
            <v>Malformaciones congénitas de las grandes venas</v>
          </cell>
        </row>
        <row r="7412">
          <cell r="A7412" t="str">
            <v>Q26.0</v>
          </cell>
          <cell r="B7412" t="str">
            <v>Estenosis congénita de la vena cava</v>
          </cell>
        </row>
        <row r="7413">
          <cell r="A7413" t="str">
            <v>Q26.1</v>
          </cell>
          <cell r="B7413" t="str">
            <v>Persistencia de la vena cava superior izquierda</v>
          </cell>
        </row>
        <row r="7414">
          <cell r="A7414" t="str">
            <v>Q26.2</v>
          </cell>
          <cell r="B7414" t="str">
            <v>Conexión anómala total de las venas pulmonares</v>
          </cell>
        </row>
        <row r="7415">
          <cell r="A7415" t="str">
            <v>Q26.3</v>
          </cell>
          <cell r="B7415" t="str">
            <v>Conexión anómala parcial de las venas pulmonares</v>
          </cell>
        </row>
        <row r="7416">
          <cell r="A7416" t="str">
            <v>Q26.4</v>
          </cell>
          <cell r="B7416" t="str">
            <v>Conexión anómala de las venas pulmonares, sin otra especificación</v>
          </cell>
        </row>
        <row r="7417">
          <cell r="A7417" t="str">
            <v>Q26.5</v>
          </cell>
          <cell r="B7417" t="str">
            <v>Conexión anómala de la vena porta</v>
          </cell>
        </row>
        <row r="7418">
          <cell r="A7418" t="str">
            <v>Q26.6</v>
          </cell>
          <cell r="B7418" t="str">
            <v>Fístula arteria hepática-vena porta</v>
          </cell>
        </row>
        <row r="7419">
          <cell r="A7419" t="str">
            <v>Q26.8</v>
          </cell>
          <cell r="B7419" t="str">
            <v>Otras malformaciones congénitas de las grandes venas</v>
          </cell>
        </row>
        <row r="7420">
          <cell r="A7420" t="str">
            <v>Q26.9</v>
          </cell>
          <cell r="B7420" t="str">
            <v>Malformación congénita de las grandes venas, no especificada</v>
          </cell>
        </row>
        <row r="7421">
          <cell r="A7421" t="str">
            <v>Q27</v>
          </cell>
          <cell r="B7421" t="str">
            <v>Otras malformaciones congénitas del sistema vascular periférico</v>
          </cell>
        </row>
        <row r="7422">
          <cell r="A7422" t="str">
            <v>Q27.0</v>
          </cell>
          <cell r="B7422" t="str">
            <v>Ausencia e hipoplasia congénita de la arteria umbilical</v>
          </cell>
        </row>
        <row r="7423">
          <cell r="A7423" t="str">
            <v>Q27.1</v>
          </cell>
          <cell r="B7423" t="str">
            <v>Estenosis congénita de la arteria renal</v>
          </cell>
        </row>
        <row r="7424">
          <cell r="A7424" t="str">
            <v>Q27.2</v>
          </cell>
          <cell r="B7424" t="str">
            <v>Otras malformaciones congénitas de la arteria renal</v>
          </cell>
        </row>
        <row r="7425">
          <cell r="A7425" t="str">
            <v>Q27.3</v>
          </cell>
          <cell r="B7425" t="str">
            <v>Malformación arteriovenosa periférica</v>
          </cell>
        </row>
        <row r="7426">
          <cell r="A7426" t="str">
            <v>Q27.4</v>
          </cell>
          <cell r="B7426" t="str">
            <v>Flebectasia congénita</v>
          </cell>
        </row>
        <row r="7427">
          <cell r="A7427" t="str">
            <v>Q27.8</v>
          </cell>
          <cell r="B7427" t="str">
            <v>Otras malformaciones congénitas del sistema vascular periférico, especificadas</v>
          </cell>
        </row>
        <row r="7428">
          <cell r="A7428" t="str">
            <v>Q27.9</v>
          </cell>
          <cell r="B7428" t="str">
            <v>Malformación congénita del sistema vascular periférico, no especificada</v>
          </cell>
        </row>
        <row r="7429">
          <cell r="A7429" t="str">
            <v>Q28</v>
          </cell>
          <cell r="B7429" t="str">
            <v>Otras malformaciones congénitas del sistema circulatorio</v>
          </cell>
        </row>
        <row r="7430">
          <cell r="A7430" t="str">
            <v>Q28.0</v>
          </cell>
          <cell r="B7430" t="str">
            <v>Malformación arteriovenosa de los vasos precerebrales</v>
          </cell>
        </row>
        <row r="7431">
          <cell r="A7431" t="str">
            <v>Q28.1</v>
          </cell>
          <cell r="B7431" t="str">
            <v>Otras malformaciones de los vasos precerebrales</v>
          </cell>
        </row>
        <row r="7432">
          <cell r="A7432" t="str">
            <v>Q28.2</v>
          </cell>
          <cell r="B7432" t="str">
            <v>Malformación arteriovenosa de los vasos cerebrales</v>
          </cell>
        </row>
        <row r="7433">
          <cell r="A7433" t="str">
            <v>Q28.3</v>
          </cell>
          <cell r="B7433" t="str">
            <v>Otras malformaciones de los vasos cerebrales</v>
          </cell>
        </row>
        <row r="7434">
          <cell r="A7434" t="str">
            <v>Q28.8</v>
          </cell>
          <cell r="B7434" t="str">
            <v>Otras malformaciones congénitas del sistema circulatorio, especificadas</v>
          </cell>
        </row>
        <row r="7435">
          <cell r="A7435" t="str">
            <v>Q28.9</v>
          </cell>
          <cell r="B7435" t="str">
            <v>Malformación congénita del sistema circulatorio, no especificada</v>
          </cell>
        </row>
        <row r="7436">
          <cell r="A7436" t="str">
            <v>Q30</v>
          </cell>
          <cell r="B7436" t="str">
            <v>Malformaciones congénitas de la nariz</v>
          </cell>
        </row>
        <row r="7437">
          <cell r="A7437" t="str">
            <v>Q30.0</v>
          </cell>
          <cell r="B7437" t="str">
            <v>Atresia de las coanas</v>
          </cell>
        </row>
        <row r="7438">
          <cell r="A7438" t="str">
            <v>Q30.1</v>
          </cell>
          <cell r="B7438" t="str">
            <v>Agenesia o hipoplasia de la nariz</v>
          </cell>
        </row>
        <row r="7439">
          <cell r="A7439" t="str">
            <v>Q30.2</v>
          </cell>
          <cell r="B7439" t="str">
            <v>Hendidura, fisura o muesca de la nariz</v>
          </cell>
        </row>
        <row r="7440">
          <cell r="A7440" t="str">
            <v>Q30.3</v>
          </cell>
          <cell r="B7440" t="str">
            <v>Perforación congénita del tabique nasal</v>
          </cell>
        </row>
        <row r="7441">
          <cell r="A7441" t="str">
            <v>Q30.8</v>
          </cell>
          <cell r="B7441" t="str">
            <v>Otras malformaciones congénitas de la nariz</v>
          </cell>
        </row>
        <row r="7442">
          <cell r="A7442" t="str">
            <v>Q30.9</v>
          </cell>
          <cell r="B7442" t="str">
            <v>Malformación congénita de la nariz, no especificada</v>
          </cell>
        </row>
        <row r="7443">
          <cell r="A7443" t="str">
            <v>Q31</v>
          </cell>
          <cell r="B7443" t="str">
            <v>Malformaciones congénitas de la laringe</v>
          </cell>
        </row>
        <row r="7444">
          <cell r="A7444" t="str">
            <v>Q31.0</v>
          </cell>
          <cell r="B7444" t="str">
            <v>Pterigión de la laringe</v>
          </cell>
        </row>
        <row r="7445">
          <cell r="A7445" t="str">
            <v>Q31.1</v>
          </cell>
          <cell r="B7445" t="str">
            <v>Estenosis subglótica congénita</v>
          </cell>
        </row>
        <row r="7446">
          <cell r="A7446" t="str">
            <v>Q31.2</v>
          </cell>
          <cell r="B7446" t="str">
            <v>Hipoplasia laríngea</v>
          </cell>
        </row>
        <row r="7447">
          <cell r="A7447" t="str">
            <v>Q31.3</v>
          </cell>
          <cell r="B7447" t="str">
            <v>Laringocele</v>
          </cell>
        </row>
        <row r="7448">
          <cell r="A7448" t="str">
            <v>Q31.4</v>
          </cell>
          <cell r="B7448" t="str">
            <v>Estridor laríngeo congénito</v>
          </cell>
        </row>
        <row r="7449">
          <cell r="A7449" t="str">
            <v>Q31.8</v>
          </cell>
          <cell r="B7449" t="str">
            <v>Otras malformaciones congénitas de la laringe</v>
          </cell>
        </row>
        <row r="7450">
          <cell r="A7450" t="str">
            <v>Q31.9</v>
          </cell>
          <cell r="B7450" t="str">
            <v>Malformación congénita de la laringe, no especificada</v>
          </cell>
        </row>
        <row r="7451">
          <cell r="A7451" t="str">
            <v>Q32</v>
          </cell>
          <cell r="B7451" t="str">
            <v>Malformaciones congénitas de la tráquea y de los bronquios</v>
          </cell>
        </row>
        <row r="7452">
          <cell r="A7452" t="str">
            <v>Q32.0</v>
          </cell>
          <cell r="B7452" t="str">
            <v>Traqueomalacia congénita</v>
          </cell>
        </row>
        <row r="7453">
          <cell r="A7453" t="str">
            <v>Q32.1</v>
          </cell>
          <cell r="B7453" t="str">
            <v>Otras malformaciones congénitas de la tráquea</v>
          </cell>
        </row>
        <row r="7454">
          <cell r="A7454" t="str">
            <v>Q32.2</v>
          </cell>
          <cell r="B7454" t="str">
            <v>Broncomalacia congénita</v>
          </cell>
        </row>
        <row r="7455">
          <cell r="A7455" t="str">
            <v>Q32.3</v>
          </cell>
          <cell r="B7455" t="str">
            <v>Estenosis congénita de los bronquios</v>
          </cell>
        </row>
        <row r="7456">
          <cell r="A7456" t="str">
            <v>Q32.4</v>
          </cell>
          <cell r="B7456" t="str">
            <v>Otras malformaciones congénitas de los bronquios</v>
          </cell>
        </row>
        <row r="7457">
          <cell r="A7457" t="str">
            <v>Q33</v>
          </cell>
          <cell r="B7457" t="str">
            <v>Malformaciones congénitas del pulmón</v>
          </cell>
        </row>
        <row r="7458">
          <cell r="A7458" t="str">
            <v>Q33.0</v>
          </cell>
          <cell r="B7458" t="str">
            <v>Quiste pulmonar congénito</v>
          </cell>
        </row>
        <row r="7459">
          <cell r="A7459" t="str">
            <v>Q33.1</v>
          </cell>
          <cell r="B7459" t="str">
            <v>Lóbulo pulmonar supernumerario</v>
          </cell>
        </row>
        <row r="7460">
          <cell r="A7460" t="str">
            <v>Q33.2</v>
          </cell>
          <cell r="B7460" t="str">
            <v>Secuestro del pulmón</v>
          </cell>
        </row>
        <row r="7461">
          <cell r="A7461" t="str">
            <v>Q33.3</v>
          </cell>
          <cell r="B7461" t="str">
            <v>Agenesia del pulmón</v>
          </cell>
        </row>
        <row r="7462">
          <cell r="A7462" t="str">
            <v>Q33.4</v>
          </cell>
          <cell r="B7462" t="str">
            <v>Bronquiectasia congénita</v>
          </cell>
        </row>
        <row r="7463">
          <cell r="A7463" t="str">
            <v>Q33.5</v>
          </cell>
          <cell r="B7463" t="str">
            <v>Tejido ectópico en el pulmón</v>
          </cell>
        </row>
        <row r="7464">
          <cell r="A7464" t="str">
            <v>Q33.6</v>
          </cell>
          <cell r="B7464" t="str">
            <v>Hipoplasia y displasia pulmonar</v>
          </cell>
        </row>
        <row r="7465">
          <cell r="A7465" t="str">
            <v>Q33.8</v>
          </cell>
          <cell r="B7465" t="str">
            <v>Otras malformaciones congénitas del pulmón</v>
          </cell>
        </row>
        <row r="7466">
          <cell r="A7466" t="str">
            <v>Q33.9</v>
          </cell>
          <cell r="B7466" t="str">
            <v>Malformación congénita del pulmón, no especificada</v>
          </cell>
        </row>
        <row r="7467">
          <cell r="A7467" t="str">
            <v>Q34</v>
          </cell>
          <cell r="B7467" t="str">
            <v>Otras malformaciones congénitas del sistema respiratorio</v>
          </cell>
        </row>
        <row r="7468">
          <cell r="A7468" t="str">
            <v>Q34.0</v>
          </cell>
          <cell r="B7468" t="str">
            <v>Anomalía de la pleura</v>
          </cell>
        </row>
        <row r="7469">
          <cell r="A7469" t="str">
            <v>Q34.1</v>
          </cell>
          <cell r="B7469" t="str">
            <v>Quiste congénito del mediastino</v>
          </cell>
        </row>
        <row r="7470">
          <cell r="A7470" t="str">
            <v>Q34.8</v>
          </cell>
          <cell r="B7470" t="str">
            <v>Otras malformaciones congénitas especificadas del sistema respiratorio</v>
          </cell>
        </row>
        <row r="7471">
          <cell r="A7471" t="str">
            <v>Q34.9</v>
          </cell>
          <cell r="B7471" t="str">
            <v>Malformación congénita del sistema respiratorio, no especificada</v>
          </cell>
        </row>
        <row r="7472">
          <cell r="A7472" t="str">
            <v>Q35</v>
          </cell>
          <cell r="B7472" t="str">
            <v>Fisura del paladar</v>
          </cell>
        </row>
        <row r="7473">
          <cell r="A7473" t="str">
            <v>Q35.0</v>
          </cell>
          <cell r="B7473" t="str">
            <v>Fisura del paladar duro, bilateral</v>
          </cell>
        </row>
        <row r="7474">
          <cell r="A7474" t="str">
            <v>Q35.1</v>
          </cell>
          <cell r="B7474" t="str">
            <v>Fisura del paladar duro, unilateral</v>
          </cell>
        </row>
        <row r="7475">
          <cell r="A7475" t="str">
            <v>Q35.2</v>
          </cell>
          <cell r="B7475" t="str">
            <v>Fisura del paladar blando, bilateral</v>
          </cell>
        </row>
        <row r="7476">
          <cell r="A7476" t="str">
            <v>Q35.3</v>
          </cell>
          <cell r="B7476" t="str">
            <v>Fisura del paladar blando, unilateral</v>
          </cell>
        </row>
        <row r="7477">
          <cell r="A7477" t="str">
            <v>Q35.4</v>
          </cell>
          <cell r="B7477" t="str">
            <v>Fisura del paladar duro y del paladar blando, bilateral</v>
          </cell>
        </row>
        <row r="7478">
          <cell r="A7478" t="str">
            <v>Q35.5</v>
          </cell>
          <cell r="B7478" t="str">
            <v>Fisura del paladar duro y del paladar blando, unilateral</v>
          </cell>
        </row>
        <row r="7479">
          <cell r="A7479" t="str">
            <v>Q35.6</v>
          </cell>
          <cell r="B7479" t="str">
            <v>Fisura del paladar, línea media</v>
          </cell>
        </row>
        <row r="7480">
          <cell r="A7480" t="str">
            <v>Q35.7</v>
          </cell>
          <cell r="B7480" t="str">
            <v>Fisura de la úvula</v>
          </cell>
        </row>
        <row r="7481">
          <cell r="A7481" t="str">
            <v>Q35.8</v>
          </cell>
          <cell r="B7481" t="str">
            <v>Fisura del paladar bilateral, sin otra especificación</v>
          </cell>
        </row>
        <row r="7482">
          <cell r="A7482" t="str">
            <v>Q35.9</v>
          </cell>
          <cell r="B7482" t="str">
            <v>Fisura del paladar unilateral, sin otra especificación</v>
          </cell>
        </row>
        <row r="7483">
          <cell r="A7483" t="str">
            <v>Q36</v>
          </cell>
          <cell r="B7483" t="str">
            <v>Labio leporino</v>
          </cell>
        </row>
        <row r="7484">
          <cell r="A7484" t="str">
            <v>Q36.0</v>
          </cell>
          <cell r="B7484" t="str">
            <v>Labio leporino, bilateral</v>
          </cell>
        </row>
        <row r="7485">
          <cell r="A7485" t="str">
            <v>Q36.1</v>
          </cell>
          <cell r="B7485" t="str">
            <v>Labio leporino, línea media</v>
          </cell>
        </row>
        <row r="7486">
          <cell r="A7486" t="str">
            <v>Q36.9</v>
          </cell>
          <cell r="B7486" t="str">
            <v>Labio leporino, unilateral</v>
          </cell>
        </row>
        <row r="7487">
          <cell r="A7487" t="str">
            <v>Q37</v>
          </cell>
          <cell r="B7487" t="str">
            <v>Fisura del paladar con labio leporino</v>
          </cell>
        </row>
        <row r="7488">
          <cell r="A7488" t="str">
            <v>Q37.0</v>
          </cell>
          <cell r="B7488" t="str">
            <v>Fisura del paladar duro con labio leporino, bilateral</v>
          </cell>
        </row>
        <row r="7489">
          <cell r="A7489" t="str">
            <v>Q37.1</v>
          </cell>
          <cell r="B7489" t="str">
            <v>Fisura del paladar duro con labio leporino, unilateral</v>
          </cell>
        </row>
        <row r="7490">
          <cell r="A7490" t="str">
            <v>Q37.2</v>
          </cell>
          <cell r="B7490" t="str">
            <v>Fisura del paladar blando con labio leporino, bilateral</v>
          </cell>
        </row>
        <row r="7491">
          <cell r="A7491" t="str">
            <v>Q37.3</v>
          </cell>
          <cell r="B7491" t="str">
            <v>Fisura del paladar blando con labio leporino, unilateral</v>
          </cell>
        </row>
        <row r="7492">
          <cell r="A7492" t="str">
            <v>Q37.4</v>
          </cell>
          <cell r="B7492" t="str">
            <v>Fisura del paladar duro y del paladar blando con labio leporino, bilateral</v>
          </cell>
        </row>
        <row r="7493">
          <cell r="A7493" t="str">
            <v>Q37.5</v>
          </cell>
          <cell r="B7493" t="str">
            <v>Fisura del paladar duro y del paladar blando con labio leporino, unilateral</v>
          </cell>
        </row>
        <row r="7494">
          <cell r="A7494" t="str">
            <v>Q37.8</v>
          </cell>
          <cell r="B7494" t="str">
            <v>Fisura del paladar con labio leporino bilateral, sin otra especificación</v>
          </cell>
        </row>
        <row r="7495">
          <cell r="A7495" t="str">
            <v>Q37.9</v>
          </cell>
          <cell r="B7495" t="str">
            <v>Fisura del paladar con labio leporino unilateral, sin otra especificación</v>
          </cell>
        </row>
        <row r="7496">
          <cell r="A7496" t="str">
            <v>Q38</v>
          </cell>
          <cell r="B7496" t="str">
            <v>Otras malformaciones congénitas de la lengua, de la boca y de la faringe</v>
          </cell>
        </row>
        <row r="7497">
          <cell r="A7497" t="str">
            <v>Q38.0</v>
          </cell>
          <cell r="B7497" t="str">
            <v>Malformaciones congénitas de los labios, no clasificadas en otra parte</v>
          </cell>
        </row>
        <row r="7498">
          <cell r="A7498" t="str">
            <v>Q38.1</v>
          </cell>
          <cell r="B7498" t="str">
            <v>Anquiloglosia</v>
          </cell>
        </row>
        <row r="7499">
          <cell r="A7499" t="str">
            <v>Q38.2</v>
          </cell>
          <cell r="B7499" t="str">
            <v>Macroglosia</v>
          </cell>
        </row>
        <row r="7500">
          <cell r="A7500" t="str">
            <v>Q38.3</v>
          </cell>
          <cell r="B7500" t="str">
            <v>Otras malformaciones congénitas de la lengua</v>
          </cell>
        </row>
        <row r="7501">
          <cell r="A7501" t="str">
            <v>Q38.4</v>
          </cell>
          <cell r="B7501" t="str">
            <v>Malformaciones congénitas de las glándulas y de los conductos salivales</v>
          </cell>
        </row>
        <row r="7502">
          <cell r="A7502" t="str">
            <v>Q38.5</v>
          </cell>
          <cell r="B7502" t="str">
            <v>Malformaciones congénitas del paladar, no clasificadas en otra parte</v>
          </cell>
        </row>
        <row r="7503">
          <cell r="A7503" t="str">
            <v>Q38.6</v>
          </cell>
          <cell r="B7503" t="str">
            <v>Otras malformaciones congénitas de la boca</v>
          </cell>
        </row>
        <row r="7504">
          <cell r="A7504" t="str">
            <v>Q38.7</v>
          </cell>
          <cell r="B7504" t="str">
            <v>Divertículo faríngeo</v>
          </cell>
        </row>
        <row r="7505">
          <cell r="A7505" t="str">
            <v>Q38.8</v>
          </cell>
          <cell r="B7505" t="str">
            <v>Otras malformaciones congénitas de la faringe</v>
          </cell>
        </row>
        <row r="7506">
          <cell r="A7506" t="str">
            <v>Q39</v>
          </cell>
          <cell r="B7506" t="str">
            <v>Malformaciones congénitas del esófago</v>
          </cell>
        </row>
        <row r="7507">
          <cell r="A7507" t="str">
            <v>Q39.0</v>
          </cell>
          <cell r="B7507" t="str">
            <v>Atresia del esófago sin mención de fístula</v>
          </cell>
        </row>
        <row r="7508">
          <cell r="A7508" t="str">
            <v>Q39.1</v>
          </cell>
          <cell r="B7508" t="str">
            <v>Atresia del esófago con fístula traqueoesofágica</v>
          </cell>
        </row>
        <row r="7509">
          <cell r="A7509" t="str">
            <v>Q39.2</v>
          </cell>
          <cell r="B7509" t="str">
            <v>Fístula traqueoesofágica congénita sin mención de atresia</v>
          </cell>
        </row>
        <row r="7510">
          <cell r="A7510" t="str">
            <v>Q39.3</v>
          </cell>
          <cell r="B7510" t="str">
            <v>Estrechez o estenosis congénita del esófago</v>
          </cell>
        </row>
        <row r="7511">
          <cell r="A7511" t="str">
            <v>Q39.4</v>
          </cell>
          <cell r="B7511" t="str">
            <v>Pterigión del esófago</v>
          </cell>
        </row>
        <row r="7512">
          <cell r="A7512" t="str">
            <v>Q39.5</v>
          </cell>
          <cell r="B7512" t="str">
            <v>Dilatación congénita del esófago</v>
          </cell>
        </row>
        <row r="7513">
          <cell r="A7513" t="str">
            <v>Q39.6</v>
          </cell>
          <cell r="B7513" t="str">
            <v>Divertículo del esófago</v>
          </cell>
        </row>
        <row r="7514">
          <cell r="A7514" t="str">
            <v>Q39.8</v>
          </cell>
          <cell r="B7514" t="str">
            <v>Otras malformaciones congénitas del esófago</v>
          </cell>
        </row>
        <row r="7515">
          <cell r="A7515" t="str">
            <v>Q39.9</v>
          </cell>
          <cell r="B7515" t="str">
            <v>Malformación congénita del esófago, no especificada</v>
          </cell>
        </row>
        <row r="7516">
          <cell r="A7516" t="str">
            <v>Q40</v>
          </cell>
          <cell r="B7516" t="str">
            <v>Otras malformaciones congénitas de la parte superior del tubo digestivo</v>
          </cell>
        </row>
        <row r="7517">
          <cell r="A7517" t="str">
            <v>Q40.0</v>
          </cell>
          <cell r="B7517" t="str">
            <v>Estenosis hipertrófica congénita del píloro</v>
          </cell>
        </row>
        <row r="7518">
          <cell r="A7518" t="str">
            <v>Q40.1</v>
          </cell>
          <cell r="B7518" t="str">
            <v>Hernia hiatal congénita</v>
          </cell>
        </row>
        <row r="7519">
          <cell r="A7519" t="str">
            <v>Q40.2</v>
          </cell>
          <cell r="B7519" t="str">
            <v>Otras malformaciones congénitas del estómago, especificadas</v>
          </cell>
        </row>
        <row r="7520">
          <cell r="A7520" t="str">
            <v>Q40.3</v>
          </cell>
          <cell r="B7520" t="str">
            <v>Malformación congénita del estómago, no especificada</v>
          </cell>
        </row>
        <row r="7521">
          <cell r="A7521" t="str">
            <v>Q40.8</v>
          </cell>
          <cell r="B7521" t="str">
            <v>Otras malformaciones congénitas de la parte superior del tubo digestivo</v>
          </cell>
        </row>
        <row r="7522">
          <cell r="A7522" t="str">
            <v>Q40.9</v>
          </cell>
          <cell r="B7522" t="str">
            <v>Malformación congénita de la parte superior del tubo digestivo, no especificada</v>
          </cell>
        </row>
        <row r="7523">
          <cell r="A7523" t="str">
            <v>Q41</v>
          </cell>
          <cell r="B7523" t="str">
            <v>Ausencia, atresia y estenosis congénita del intestino delgado</v>
          </cell>
        </row>
        <row r="7524">
          <cell r="A7524" t="str">
            <v>Q41.0</v>
          </cell>
          <cell r="B7524" t="str">
            <v>Ausencia, atresia y estenosis congénita del duodeno</v>
          </cell>
        </row>
        <row r="7525">
          <cell r="A7525" t="str">
            <v>Q41.1</v>
          </cell>
          <cell r="B7525" t="str">
            <v>Ausencia, atresia y estenosis congénita del yeyuno</v>
          </cell>
        </row>
        <row r="7526">
          <cell r="A7526" t="str">
            <v>Q41.2</v>
          </cell>
          <cell r="B7526" t="str">
            <v>Ausencia, atresia y estenosis congénita del íleon</v>
          </cell>
        </row>
        <row r="7527">
          <cell r="A7527" t="str">
            <v>Q41.8</v>
          </cell>
          <cell r="B7527" t="str">
            <v>Ausencia, atresia y estenosis congénita de otras partes especificadas del intestino delgado</v>
          </cell>
        </row>
        <row r="7528">
          <cell r="A7528" t="str">
            <v>Q41.9</v>
          </cell>
          <cell r="B7528" t="str">
            <v>Ausencia, atresia y estenosis congénita del intestino delgado, parte no especificada</v>
          </cell>
        </row>
        <row r="7529">
          <cell r="A7529" t="str">
            <v>Q42</v>
          </cell>
          <cell r="B7529" t="str">
            <v>Ausencia, atresia y estenosis congénita del intestino grueso</v>
          </cell>
        </row>
        <row r="7530">
          <cell r="A7530" t="str">
            <v>Q42.0</v>
          </cell>
          <cell r="B7530" t="str">
            <v>Ausencia, atresia y estenosis congénita del recto, con fístula</v>
          </cell>
        </row>
        <row r="7531">
          <cell r="A7531" t="str">
            <v>Q42.1</v>
          </cell>
          <cell r="B7531" t="str">
            <v>Ausencia, atresia y estenosis congénita del recto, sin fístula</v>
          </cell>
        </row>
        <row r="7532">
          <cell r="A7532" t="str">
            <v>Q42.2</v>
          </cell>
          <cell r="B7532" t="str">
            <v>Ausencia, atresia y estenosis congénita del ano, con fístula</v>
          </cell>
        </row>
        <row r="7533">
          <cell r="A7533" t="str">
            <v>Q42.3</v>
          </cell>
          <cell r="B7533" t="str">
            <v>Ausencia, atresia y estenosis congénita del ano, sin fístula</v>
          </cell>
        </row>
        <row r="7534">
          <cell r="A7534" t="str">
            <v>Q42.8</v>
          </cell>
          <cell r="B7534" t="str">
            <v>Ausencia, atresia y estenosis congénita de otras partes del intestino grueso</v>
          </cell>
        </row>
        <row r="7535">
          <cell r="A7535" t="str">
            <v>Q42.9</v>
          </cell>
          <cell r="B7535" t="str">
            <v>Ausencia, atresia y estenosis congénita del intestino grueso, parte no especificada</v>
          </cell>
        </row>
        <row r="7536">
          <cell r="A7536" t="str">
            <v>Q43</v>
          </cell>
          <cell r="B7536" t="str">
            <v>Otras malformaciones congénitas del intestino</v>
          </cell>
        </row>
        <row r="7537">
          <cell r="A7537" t="str">
            <v>Q43.0</v>
          </cell>
          <cell r="B7537" t="str">
            <v>Divertículo de Meckel</v>
          </cell>
        </row>
        <row r="7538">
          <cell r="A7538" t="str">
            <v>Q43.1</v>
          </cell>
          <cell r="B7538" t="str">
            <v>Enfermedad de Hirschsprung</v>
          </cell>
        </row>
        <row r="7539">
          <cell r="A7539" t="str">
            <v>Q43.2</v>
          </cell>
          <cell r="B7539" t="str">
            <v>Otros trastornos funcionales congénitos del colon</v>
          </cell>
        </row>
        <row r="7540">
          <cell r="A7540" t="str">
            <v>Q43.3</v>
          </cell>
          <cell r="B7540" t="str">
            <v>Malformaciones congénitas de la fijación del intestino</v>
          </cell>
        </row>
        <row r="7541">
          <cell r="A7541" t="str">
            <v>Q43.4</v>
          </cell>
          <cell r="B7541" t="str">
            <v>Duplicación del intestino</v>
          </cell>
        </row>
        <row r="7542">
          <cell r="A7542" t="str">
            <v>Q43.5</v>
          </cell>
          <cell r="B7542" t="str">
            <v>Ano ectópico</v>
          </cell>
        </row>
        <row r="7543">
          <cell r="A7543" t="str">
            <v>Q43.6</v>
          </cell>
          <cell r="B7543" t="str">
            <v>Fístula congénita del recto y del ano</v>
          </cell>
        </row>
        <row r="7544">
          <cell r="A7544" t="str">
            <v>Q43.7</v>
          </cell>
          <cell r="B7544" t="str">
            <v>Persistencia de la cloaca</v>
          </cell>
        </row>
        <row r="7545">
          <cell r="A7545" t="str">
            <v>Q43.8</v>
          </cell>
          <cell r="B7545" t="str">
            <v>Otras malformaciones congénitas del intestino, especificadas</v>
          </cell>
        </row>
        <row r="7546">
          <cell r="A7546" t="str">
            <v>Q43.9</v>
          </cell>
          <cell r="B7546" t="str">
            <v>Malformación congénita del intestino, no especificada</v>
          </cell>
        </row>
        <row r="7547">
          <cell r="A7547" t="str">
            <v>Q44</v>
          </cell>
          <cell r="B7547" t="str">
            <v>Malformaciones congénitas de la vesícula biliar, de los conductos biliares y  del hígado</v>
          </cell>
        </row>
        <row r="7548">
          <cell r="A7548" t="str">
            <v>Q44.0</v>
          </cell>
          <cell r="B7548" t="str">
            <v>Agenesia, aplasia e hipoplasia de la vesícula biliar</v>
          </cell>
        </row>
        <row r="7549">
          <cell r="A7549" t="str">
            <v>Q44.1</v>
          </cell>
          <cell r="B7549" t="str">
            <v>Otras malformaciones congénitas de la vesícula biliar</v>
          </cell>
        </row>
        <row r="7550">
          <cell r="A7550" t="str">
            <v>Q44.2</v>
          </cell>
          <cell r="B7550" t="str">
            <v>Atresia de los conductos biliares</v>
          </cell>
        </row>
        <row r="7551">
          <cell r="A7551" t="str">
            <v>Q44.3</v>
          </cell>
          <cell r="B7551" t="str">
            <v>Estrechez y estenosis congénita de los conductos biliares</v>
          </cell>
        </row>
        <row r="7552">
          <cell r="A7552" t="str">
            <v>Q44.4</v>
          </cell>
          <cell r="B7552" t="str">
            <v>Quiste del colédoco</v>
          </cell>
        </row>
        <row r="7553">
          <cell r="A7553" t="str">
            <v>Q44.5</v>
          </cell>
          <cell r="B7553" t="str">
            <v>Otras malformaciones congénitas de los conductos biliares</v>
          </cell>
        </row>
        <row r="7554">
          <cell r="A7554" t="str">
            <v>Q44.6</v>
          </cell>
          <cell r="B7554" t="str">
            <v>Enfermedad quística del hígado</v>
          </cell>
        </row>
        <row r="7555">
          <cell r="A7555" t="str">
            <v>Q44.7</v>
          </cell>
          <cell r="B7555" t="str">
            <v>Otras malformaciones congénitas del hígado</v>
          </cell>
        </row>
        <row r="7556">
          <cell r="A7556" t="str">
            <v>Q45</v>
          </cell>
          <cell r="B7556" t="str">
            <v>Otras malformaciones congénitas del sistema digestivo</v>
          </cell>
        </row>
        <row r="7557">
          <cell r="A7557" t="str">
            <v>Q45.0</v>
          </cell>
          <cell r="B7557" t="str">
            <v>Agenesia, aplasia e hipoplasia del páncreas</v>
          </cell>
        </row>
        <row r="7558">
          <cell r="A7558" t="str">
            <v>Q45.1</v>
          </cell>
          <cell r="B7558" t="str">
            <v>Páncreas anular</v>
          </cell>
        </row>
        <row r="7559">
          <cell r="A7559" t="str">
            <v>Q45.2</v>
          </cell>
          <cell r="B7559" t="str">
            <v>Quiste congénito del páncreas</v>
          </cell>
        </row>
        <row r="7560">
          <cell r="A7560" t="str">
            <v>Q45.3</v>
          </cell>
          <cell r="B7560" t="str">
            <v>Otras malformaciones congénitas del páncreas y del conducto pancreático</v>
          </cell>
        </row>
        <row r="7561">
          <cell r="A7561" t="str">
            <v>Q45.8</v>
          </cell>
          <cell r="B7561" t="str">
            <v>Otras malformaciones congénitas del sistema digestivo, especificadas</v>
          </cell>
        </row>
        <row r="7562">
          <cell r="A7562" t="str">
            <v>Q45.9</v>
          </cell>
          <cell r="B7562" t="str">
            <v>Malformación congénita del sistema digestivo, no especificada</v>
          </cell>
        </row>
        <row r="7563">
          <cell r="A7563" t="str">
            <v>Q50</v>
          </cell>
          <cell r="B7563" t="str">
            <v>Malformaciones congénitas de los ovarios, de las trompas de Falopio y de los ligamentos anchos</v>
          </cell>
        </row>
        <row r="7564">
          <cell r="A7564" t="str">
            <v>Q50.0</v>
          </cell>
          <cell r="B7564" t="str">
            <v>Ausencia congénita de ovario</v>
          </cell>
        </row>
        <row r="7565">
          <cell r="A7565" t="str">
            <v>Q50.1</v>
          </cell>
          <cell r="B7565" t="str">
            <v>Quiste en desarrollo del ovario</v>
          </cell>
        </row>
        <row r="7566">
          <cell r="A7566" t="str">
            <v>Q50.2</v>
          </cell>
          <cell r="B7566" t="str">
            <v>Torsión congénita del ovario</v>
          </cell>
        </row>
        <row r="7567">
          <cell r="A7567" t="str">
            <v>Q50.3</v>
          </cell>
          <cell r="B7567" t="str">
            <v>Otras malformaciones congénitas de los ovarios</v>
          </cell>
        </row>
        <row r="7568">
          <cell r="A7568" t="str">
            <v>Q50.4</v>
          </cell>
          <cell r="B7568" t="str">
            <v>Quiste embrionario de la trompa de Falopio</v>
          </cell>
        </row>
        <row r="7569">
          <cell r="A7569" t="str">
            <v>Q50.5</v>
          </cell>
          <cell r="B7569" t="str">
            <v>Quiste embrionario del ligamento ancho</v>
          </cell>
        </row>
        <row r="7570">
          <cell r="A7570" t="str">
            <v>Q50.6</v>
          </cell>
          <cell r="B7570" t="str">
            <v>Otras malformaciones congénitas de la trompa de Falopio y del ligamento ancho</v>
          </cell>
        </row>
        <row r="7571">
          <cell r="A7571" t="str">
            <v>Q51</v>
          </cell>
          <cell r="B7571" t="str">
            <v>Malformaciones congénitas del útero y del cuello uterino</v>
          </cell>
        </row>
        <row r="7572">
          <cell r="A7572" t="str">
            <v>Q51.0</v>
          </cell>
          <cell r="B7572" t="str">
            <v>Agenesia y aplasia del útero</v>
          </cell>
        </row>
        <row r="7573">
          <cell r="A7573" t="str">
            <v>Q51.1</v>
          </cell>
          <cell r="B7573" t="str">
            <v>Duplicación del útero con duplicación del cuello uterino y de la vagina</v>
          </cell>
        </row>
        <row r="7574">
          <cell r="A7574" t="str">
            <v>Q51.2</v>
          </cell>
          <cell r="B7574" t="str">
            <v>Otra duplicación del útero</v>
          </cell>
        </row>
        <row r="7575">
          <cell r="A7575" t="str">
            <v>Q51.3</v>
          </cell>
          <cell r="B7575" t="str">
            <v>Utero bicorne</v>
          </cell>
        </row>
        <row r="7576">
          <cell r="A7576" t="str">
            <v>Q51.4</v>
          </cell>
          <cell r="B7576" t="str">
            <v>Utero unicorne</v>
          </cell>
        </row>
        <row r="7577">
          <cell r="A7577" t="str">
            <v>Q51.5</v>
          </cell>
          <cell r="B7577" t="str">
            <v>Agenesia y aplasia del cuello uterino</v>
          </cell>
        </row>
        <row r="7578">
          <cell r="A7578" t="str">
            <v>Q51.6</v>
          </cell>
          <cell r="B7578" t="str">
            <v>Quiste embrionario del cuello uterino</v>
          </cell>
        </row>
        <row r="7579">
          <cell r="A7579" t="str">
            <v>Q51.7</v>
          </cell>
          <cell r="B7579" t="str">
            <v>Fístula congénita entre el útero y el tracto digestivo y urinario</v>
          </cell>
        </row>
        <row r="7580">
          <cell r="A7580" t="str">
            <v>Q51.8</v>
          </cell>
          <cell r="B7580" t="str">
            <v>Otras malformaciones congénitas del útero y del cuello uterino</v>
          </cell>
        </row>
        <row r="7581">
          <cell r="A7581" t="str">
            <v>Q51.9</v>
          </cell>
          <cell r="B7581" t="str">
            <v>Malformación congénita del útero y del cuello uterino, no especificada</v>
          </cell>
        </row>
        <row r="7582">
          <cell r="A7582" t="str">
            <v>Q52</v>
          </cell>
          <cell r="B7582" t="str">
            <v>Otras malformaciones congénitas de los órganos genitales femeninos</v>
          </cell>
        </row>
        <row r="7583">
          <cell r="A7583" t="str">
            <v>Q52.0</v>
          </cell>
          <cell r="B7583" t="str">
            <v>Ausencia congénita de la vagina</v>
          </cell>
        </row>
        <row r="7584">
          <cell r="A7584" t="str">
            <v>Q52.1</v>
          </cell>
          <cell r="B7584" t="str">
            <v>Duplicación de la vagina</v>
          </cell>
        </row>
        <row r="7585">
          <cell r="A7585" t="str">
            <v>Q52.2</v>
          </cell>
          <cell r="B7585" t="str">
            <v>Fístula rectovaginal congénita</v>
          </cell>
        </row>
        <row r="7586">
          <cell r="A7586" t="str">
            <v>Q52.3</v>
          </cell>
          <cell r="B7586" t="str">
            <v>Himen imperforado</v>
          </cell>
        </row>
        <row r="7587">
          <cell r="A7587" t="str">
            <v>Q52.4</v>
          </cell>
          <cell r="B7587" t="str">
            <v>Otras malformaciones congénitas de la vagina</v>
          </cell>
        </row>
        <row r="7588">
          <cell r="A7588" t="str">
            <v>Q52.5</v>
          </cell>
          <cell r="B7588" t="str">
            <v>Fusión de labios de la vulva</v>
          </cell>
        </row>
        <row r="7589">
          <cell r="A7589" t="str">
            <v>Q52.6</v>
          </cell>
          <cell r="B7589" t="str">
            <v>Malformación congénita del clítoris</v>
          </cell>
        </row>
        <row r="7590">
          <cell r="A7590" t="str">
            <v>Q52.7</v>
          </cell>
          <cell r="B7590" t="str">
            <v>Otras malformaciones congénitas de la vulva</v>
          </cell>
        </row>
        <row r="7591">
          <cell r="A7591" t="str">
            <v>Q52.8</v>
          </cell>
          <cell r="B7591" t="str">
            <v>Otras malformaciones congénitas de los órganos genitales femeninos, especificadas</v>
          </cell>
        </row>
        <row r="7592">
          <cell r="A7592" t="str">
            <v>Q52.9</v>
          </cell>
          <cell r="B7592" t="str">
            <v>Malformación congénita de los genitales femeninos, no especificada</v>
          </cell>
        </row>
        <row r="7593">
          <cell r="A7593" t="str">
            <v>Q53</v>
          </cell>
          <cell r="B7593" t="str">
            <v>Testículo no descendido</v>
          </cell>
        </row>
        <row r="7594">
          <cell r="A7594" t="str">
            <v>Q53.0</v>
          </cell>
          <cell r="B7594" t="str">
            <v>Ectopia testicular</v>
          </cell>
        </row>
        <row r="7595">
          <cell r="A7595" t="str">
            <v>Q53.1</v>
          </cell>
          <cell r="B7595" t="str">
            <v>Testículo no descendido, unilateral</v>
          </cell>
        </row>
        <row r="7596">
          <cell r="A7596" t="str">
            <v>Q53.2</v>
          </cell>
          <cell r="B7596" t="str">
            <v>Testículo no descendido, bilateral</v>
          </cell>
        </row>
        <row r="7597">
          <cell r="A7597" t="str">
            <v>Q53.9</v>
          </cell>
          <cell r="B7597" t="str">
            <v>Testículo no descendido, sin otra especificación</v>
          </cell>
        </row>
        <row r="7598">
          <cell r="A7598" t="str">
            <v>Q54</v>
          </cell>
          <cell r="B7598" t="str">
            <v>Hipospadias</v>
          </cell>
        </row>
        <row r="7599">
          <cell r="A7599" t="str">
            <v>Q54.0</v>
          </cell>
          <cell r="B7599" t="str">
            <v>Hipospadias del glande</v>
          </cell>
        </row>
        <row r="7600">
          <cell r="A7600" t="str">
            <v>Q54.1</v>
          </cell>
          <cell r="B7600" t="str">
            <v>Hipospadias peneana</v>
          </cell>
        </row>
        <row r="7601">
          <cell r="A7601" t="str">
            <v>Q54.2</v>
          </cell>
          <cell r="B7601" t="str">
            <v>Hipospadias penoscrotal</v>
          </cell>
        </row>
        <row r="7602">
          <cell r="A7602" t="str">
            <v>Q54.3</v>
          </cell>
          <cell r="B7602" t="str">
            <v>Hipospadias perineal</v>
          </cell>
        </row>
        <row r="7603">
          <cell r="A7603" t="str">
            <v>Q54.4</v>
          </cell>
          <cell r="B7603" t="str">
            <v>Encordamiento congénito del pene</v>
          </cell>
        </row>
        <row r="7604">
          <cell r="A7604" t="str">
            <v>Q54.8</v>
          </cell>
          <cell r="B7604" t="str">
            <v>Otras hipospadias</v>
          </cell>
        </row>
        <row r="7605">
          <cell r="A7605" t="str">
            <v>Q54.9</v>
          </cell>
          <cell r="B7605" t="str">
            <v>Hipospadias, no especificada</v>
          </cell>
        </row>
        <row r="7606">
          <cell r="A7606" t="str">
            <v>Q55</v>
          </cell>
          <cell r="B7606" t="str">
            <v>Otras malformaciones congénitas de los órganos genitales masculinos</v>
          </cell>
        </row>
        <row r="7607">
          <cell r="A7607" t="str">
            <v>Q55.0</v>
          </cell>
          <cell r="B7607" t="str">
            <v>Ausencia y aplasia del testículo</v>
          </cell>
        </row>
        <row r="7608">
          <cell r="A7608" t="str">
            <v>Q55.1</v>
          </cell>
          <cell r="B7608" t="str">
            <v>Hipoplasia del testículo y del escroto</v>
          </cell>
        </row>
        <row r="7609">
          <cell r="A7609" t="str">
            <v>Q55.2</v>
          </cell>
          <cell r="B7609" t="str">
            <v>Otras malformaciones congénitas de los testículos y del escroto</v>
          </cell>
        </row>
        <row r="7610">
          <cell r="A7610" t="str">
            <v>Q55.3</v>
          </cell>
          <cell r="B7610" t="str">
            <v>Atresia del conducto deferente</v>
          </cell>
        </row>
        <row r="7611">
          <cell r="A7611" t="str">
            <v>Q55.4</v>
          </cell>
          <cell r="B7611" t="str">
            <v>Otras malformaciones congénitas de los conductos deferentes, del epidídimo, de las vesículas seminales y de la próstata</v>
          </cell>
        </row>
        <row r="7612">
          <cell r="A7612" t="str">
            <v>Q55.5</v>
          </cell>
          <cell r="B7612" t="str">
            <v>Aplasia y ausencia congénita del pene</v>
          </cell>
        </row>
        <row r="7613">
          <cell r="A7613" t="str">
            <v>Q55.6</v>
          </cell>
          <cell r="B7613" t="str">
            <v>Otras malformaciones congénitas del pene</v>
          </cell>
        </row>
        <row r="7614">
          <cell r="A7614" t="str">
            <v>Q55.8</v>
          </cell>
          <cell r="B7614" t="str">
            <v>Otras malformaciones congénitas de los órganos genitales masculinos, especificadas</v>
          </cell>
        </row>
        <row r="7615">
          <cell r="A7615" t="str">
            <v>Q55.9</v>
          </cell>
          <cell r="B7615" t="str">
            <v>Malformación congénita de los órganos genitales masculinos, no especificada</v>
          </cell>
        </row>
        <row r="7616">
          <cell r="A7616" t="str">
            <v>Q56</v>
          </cell>
          <cell r="B7616" t="str">
            <v>Sexo indeterminado y seudohermafroditismo</v>
          </cell>
        </row>
        <row r="7617">
          <cell r="A7617" t="str">
            <v>Q56.0</v>
          </cell>
          <cell r="B7617" t="str">
            <v>Hermafroditismo, no clasificado en otra parte</v>
          </cell>
        </row>
        <row r="7618">
          <cell r="A7618" t="str">
            <v>Q56.1</v>
          </cell>
          <cell r="B7618" t="str">
            <v>Seudohermafroditismo masculino, no clasificado en otra parte</v>
          </cell>
        </row>
        <row r="7619">
          <cell r="A7619" t="str">
            <v>Q56.2</v>
          </cell>
          <cell r="B7619" t="str">
            <v>Seudohermafroditismo femenino, no clasificado en otra parte</v>
          </cell>
        </row>
        <row r="7620">
          <cell r="A7620" t="str">
            <v>Q56.3</v>
          </cell>
          <cell r="B7620" t="str">
            <v>Seudohermafroditismo, no especificado</v>
          </cell>
        </row>
        <row r="7621">
          <cell r="A7621" t="str">
            <v>Q56.4</v>
          </cell>
          <cell r="B7621" t="str">
            <v>Sexo indeterminado, sin otra especificación</v>
          </cell>
        </row>
        <row r="7622">
          <cell r="A7622" t="str">
            <v>Q60</v>
          </cell>
          <cell r="B7622" t="str">
            <v>Agenesia renal y otras malformaciones hipoplásicas del riñón</v>
          </cell>
        </row>
        <row r="7623">
          <cell r="A7623" t="str">
            <v>Q60.0</v>
          </cell>
          <cell r="B7623" t="str">
            <v>Agenesia renal, unilateral</v>
          </cell>
        </row>
        <row r="7624">
          <cell r="A7624" t="str">
            <v>Q60.1</v>
          </cell>
          <cell r="B7624" t="str">
            <v>Agenesia renal, bilateral</v>
          </cell>
        </row>
        <row r="7625">
          <cell r="A7625" t="str">
            <v>Q60.2</v>
          </cell>
          <cell r="B7625" t="str">
            <v>Agenesia renal, sin otra especificación</v>
          </cell>
        </row>
        <row r="7626">
          <cell r="A7626" t="str">
            <v>Q60.3</v>
          </cell>
          <cell r="B7626" t="str">
            <v>Hipoplasia renal, unilateral</v>
          </cell>
        </row>
        <row r="7627">
          <cell r="A7627" t="str">
            <v>Q60.4</v>
          </cell>
          <cell r="B7627" t="str">
            <v>Hipoplasia renal, bilateral</v>
          </cell>
        </row>
        <row r="7628">
          <cell r="A7628" t="str">
            <v>Q60.5</v>
          </cell>
          <cell r="B7628" t="str">
            <v>Hipoplasia renal, no especificada</v>
          </cell>
        </row>
        <row r="7629">
          <cell r="A7629" t="str">
            <v>Q60.6</v>
          </cell>
          <cell r="B7629" t="str">
            <v>Síndrome de Potter</v>
          </cell>
        </row>
        <row r="7630">
          <cell r="A7630" t="str">
            <v>Q61</v>
          </cell>
          <cell r="B7630" t="str">
            <v>Enfermedad quística del riñón</v>
          </cell>
        </row>
        <row r="7631">
          <cell r="A7631" t="str">
            <v>Q61.0</v>
          </cell>
          <cell r="B7631" t="str">
            <v>Quiste renal solitario congénito</v>
          </cell>
        </row>
        <row r="7632">
          <cell r="A7632" t="str">
            <v>Q61.1</v>
          </cell>
          <cell r="B7632" t="str">
            <v>Riñón poliquístico, tipo infantil</v>
          </cell>
        </row>
        <row r="7633">
          <cell r="A7633" t="str">
            <v>Q61.2</v>
          </cell>
          <cell r="B7633" t="str">
            <v>Riñón poliquístico, tipo adulto</v>
          </cell>
        </row>
        <row r="7634">
          <cell r="A7634" t="str">
            <v>Q61.3</v>
          </cell>
          <cell r="B7634" t="str">
            <v>Riñón poliquístico, tipo no especificado</v>
          </cell>
        </row>
        <row r="7635">
          <cell r="A7635" t="str">
            <v>Q61.4</v>
          </cell>
          <cell r="B7635" t="str">
            <v>Displasia renal</v>
          </cell>
        </row>
        <row r="7636">
          <cell r="A7636" t="str">
            <v>Q61.5</v>
          </cell>
          <cell r="B7636" t="str">
            <v>Riñón quístico medular</v>
          </cell>
        </row>
        <row r="7637">
          <cell r="A7637" t="str">
            <v>Q61.8</v>
          </cell>
          <cell r="B7637" t="str">
            <v>Otras enfermedades renales quísticas</v>
          </cell>
        </row>
        <row r="7638">
          <cell r="A7638" t="str">
            <v>Q61.9</v>
          </cell>
          <cell r="B7638" t="str">
            <v>Enfermedad quística del riñón, no especificada</v>
          </cell>
        </row>
        <row r="7639">
          <cell r="A7639" t="str">
            <v>Q62</v>
          </cell>
          <cell r="B7639" t="str">
            <v>Defectos obstructivos congénitos de la pelvis renal y malformaciones congénitas del uréter</v>
          </cell>
        </row>
        <row r="7640">
          <cell r="A7640" t="str">
            <v>Q62.0</v>
          </cell>
          <cell r="B7640" t="str">
            <v>Hidronefrosis congénita</v>
          </cell>
        </row>
        <row r="7641">
          <cell r="A7641" t="str">
            <v>Q62.1</v>
          </cell>
          <cell r="B7641" t="str">
            <v>Atresia y estenosis del uréter</v>
          </cell>
        </row>
        <row r="7642">
          <cell r="A7642" t="str">
            <v>Q62.2</v>
          </cell>
          <cell r="B7642" t="str">
            <v>Megalouréter congénito</v>
          </cell>
        </row>
        <row r="7643">
          <cell r="A7643" t="str">
            <v>Q62.3</v>
          </cell>
          <cell r="B7643" t="str">
            <v>Otros defectos obstructivos de la pelvis renal y del uréter</v>
          </cell>
        </row>
        <row r="7644">
          <cell r="A7644" t="str">
            <v>Q62.4</v>
          </cell>
          <cell r="B7644" t="str">
            <v>Agenesia del uréter</v>
          </cell>
        </row>
        <row r="7645">
          <cell r="A7645" t="str">
            <v>Q62.5</v>
          </cell>
          <cell r="B7645" t="str">
            <v>Duplicación del uréter</v>
          </cell>
        </row>
        <row r="7646">
          <cell r="A7646" t="str">
            <v>Q62.6</v>
          </cell>
          <cell r="B7646" t="str">
            <v>Mala posición del uréter</v>
          </cell>
        </row>
        <row r="7647">
          <cell r="A7647" t="str">
            <v>Q62.7</v>
          </cell>
          <cell r="B7647" t="str">
            <v>Reflujo vésico-urétero-renal congénito</v>
          </cell>
        </row>
        <row r="7648">
          <cell r="A7648" t="str">
            <v>Q62.8</v>
          </cell>
          <cell r="B7648" t="str">
            <v>Otras malformaciones congénitas del uréter</v>
          </cell>
        </row>
        <row r="7649">
          <cell r="A7649" t="str">
            <v>Q63</v>
          </cell>
          <cell r="B7649" t="str">
            <v>Otras malformaciones congénitas del riñón</v>
          </cell>
        </row>
        <row r="7650">
          <cell r="A7650" t="str">
            <v>Q63.0</v>
          </cell>
          <cell r="B7650" t="str">
            <v>Riñón supernumerario</v>
          </cell>
        </row>
        <row r="7651">
          <cell r="A7651" t="str">
            <v>Q63.1</v>
          </cell>
          <cell r="B7651" t="str">
            <v>Riñón lobulado, fusionado y en herradura</v>
          </cell>
        </row>
        <row r="7652">
          <cell r="A7652" t="str">
            <v>Q63.2</v>
          </cell>
          <cell r="B7652" t="str">
            <v>Riñón ectópico</v>
          </cell>
        </row>
        <row r="7653">
          <cell r="A7653" t="str">
            <v>Q63.3</v>
          </cell>
          <cell r="B7653" t="str">
            <v>Hiperplasia renal y riñón gigante</v>
          </cell>
        </row>
        <row r="7654">
          <cell r="A7654" t="str">
            <v>Q63.8</v>
          </cell>
          <cell r="B7654" t="str">
            <v>Otras malformaciones congénitas del riñón, especificadas</v>
          </cell>
        </row>
        <row r="7655">
          <cell r="A7655" t="str">
            <v>Q63.9</v>
          </cell>
          <cell r="B7655" t="str">
            <v>Malformación congénita del riñón, no especificada</v>
          </cell>
        </row>
        <row r="7656">
          <cell r="A7656" t="str">
            <v>Q64</v>
          </cell>
          <cell r="B7656" t="str">
            <v>Otras malformaciones congénitas del sistema urinario</v>
          </cell>
        </row>
        <row r="7657">
          <cell r="A7657" t="str">
            <v>Q64.0</v>
          </cell>
          <cell r="B7657" t="str">
            <v>Epispadias</v>
          </cell>
        </row>
        <row r="7658">
          <cell r="A7658" t="str">
            <v>Q64.1</v>
          </cell>
          <cell r="B7658" t="str">
            <v>Extrofia de la vejiga urinaria</v>
          </cell>
        </row>
        <row r="7659">
          <cell r="A7659" t="str">
            <v>Q64.2</v>
          </cell>
          <cell r="B7659" t="str">
            <v>Válvulas uretrales posteriores congénitas</v>
          </cell>
        </row>
        <row r="7660">
          <cell r="A7660" t="str">
            <v>Q64.3</v>
          </cell>
          <cell r="B7660" t="str">
            <v>Otras atresias y estenosis de la uretra y del cuello de la vejiga</v>
          </cell>
        </row>
        <row r="7661">
          <cell r="A7661" t="str">
            <v>Q64.4</v>
          </cell>
          <cell r="B7661" t="str">
            <v>Malformación del uraco</v>
          </cell>
        </row>
        <row r="7662">
          <cell r="A7662" t="str">
            <v>Q64.5</v>
          </cell>
          <cell r="B7662" t="str">
            <v>Ausencia congénita de la vejiga y de la uretra</v>
          </cell>
        </row>
        <row r="7663">
          <cell r="A7663" t="str">
            <v>Q64.6</v>
          </cell>
          <cell r="B7663" t="str">
            <v>Divertículo congénito de la vejiga</v>
          </cell>
        </row>
        <row r="7664">
          <cell r="A7664" t="str">
            <v>Q64.7</v>
          </cell>
          <cell r="B7664" t="str">
            <v>Otras malformaciones congénitas de la vejiga y de la uretra</v>
          </cell>
        </row>
        <row r="7665">
          <cell r="A7665" t="str">
            <v>Q64.8</v>
          </cell>
          <cell r="B7665" t="str">
            <v>Otras malformaciones congénitas del aparato urinario, especificadas</v>
          </cell>
        </row>
        <row r="7666">
          <cell r="A7666" t="str">
            <v>Q64.9</v>
          </cell>
          <cell r="B7666" t="str">
            <v>Malformación congénita del aparato urinario, no especificada</v>
          </cell>
        </row>
        <row r="7667">
          <cell r="A7667" t="str">
            <v>Q65</v>
          </cell>
          <cell r="B7667" t="str">
            <v>Deformidades congénitas de la cadera</v>
          </cell>
        </row>
        <row r="7668">
          <cell r="A7668" t="str">
            <v>Q65.0</v>
          </cell>
          <cell r="B7668" t="str">
            <v>Luxación congénita de la cadera, unilateral</v>
          </cell>
        </row>
        <row r="7669">
          <cell r="A7669" t="str">
            <v>Q65.1</v>
          </cell>
          <cell r="B7669" t="str">
            <v>Luxación congénita de la cadera, bilateral</v>
          </cell>
        </row>
        <row r="7670">
          <cell r="A7670" t="str">
            <v>Q65.2</v>
          </cell>
          <cell r="B7670" t="str">
            <v>Luxación congénita de la cadera, no especificada</v>
          </cell>
        </row>
        <row r="7671">
          <cell r="A7671" t="str">
            <v>Q65.3</v>
          </cell>
          <cell r="B7671" t="str">
            <v>Subluxación congénita de la cadera, unilateral</v>
          </cell>
        </row>
        <row r="7672">
          <cell r="A7672" t="str">
            <v>Q65.4</v>
          </cell>
          <cell r="B7672" t="str">
            <v>Subluxación congénita de la cadera, bilateral</v>
          </cell>
        </row>
        <row r="7673">
          <cell r="A7673" t="str">
            <v>Q65.5</v>
          </cell>
          <cell r="B7673" t="str">
            <v>Subluxación congénita de la cadera, no especificada</v>
          </cell>
        </row>
        <row r="7674">
          <cell r="A7674" t="str">
            <v>Q65.6</v>
          </cell>
          <cell r="B7674" t="str">
            <v>Cadera inestable</v>
          </cell>
        </row>
        <row r="7675">
          <cell r="A7675" t="str">
            <v>Q65.8</v>
          </cell>
          <cell r="B7675" t="str">
            <v>Otras deformidades congénitas de la cadera</v>
          </cell>
        </row>
        <row r="7676">
          <cell r="A7676" t="str">
            <v>Q65.9</v>
          </cell>
          <cell r="B7676" t="str">
            <v>Deformidad congénita de la cadera, no especificada</v>
          </cell>
        </row>
        <row r="7677">
          <cell r="A7677" t="str">
            <v>Q66</v>
          </cell>
          <cell r="B7677" t="str">
            <v>Deformidades congénitas de los pies</v>
          </cell>
        </row>
        <row r="7678">
          <cell r="A7678" t="str">
            <v>Q66.0</v>
          </cell>
          <cell r="B7678" t="str">
            <v>Talipes equinovarus</v>
          </cell>
        </row>
        <row r="7679">
          <cell r="A7679" t="str">
            <v>Q66.1</v>
          </cell>
          <cell r="B7679" t="str">
            <v>Talipes calcaneovarus</v>
          </cell>
        </row>
        <row r="7680">
          <cell r="A7680" t="str">
            <v>Q66.2</v>
          </cell>
          <cell r="B7680" t="str">
            <v>Metatarsus varus</v>
          </cell>
        </row>
        <row r="7681">
          <cell r="A7681" t="str">
            <v>Q66.3</v>
          </cell>
          <cell r="B7681" t="str">
            <v>Otras deformidades varus congénitas de los pies</v>
          </cell>
        </row>
        <row r="7682">
          <cell r="A7682" t="str">
            <v>Q66.4</v>
          </cell>
          <cell r="B7682" t="str">
            <v>Talipes calcaneovalgus</v>
          </cell>
        </row>
        <row r="7683">
          <cell r="A7683" t="str">
            <v>Q66.5</v>
          </cell>
          <cell r="B7683" t="str">
            <v>Pie plano congénito</v>
          </cell>
        </row>
        <row r="7684">
          <cell r="A7684" t="str">
            <v>Q66.6</v>
          </cell>
          <cell r="B7684" t="str">
            <v>Otras deformidades valgus congénitas de los pies</v>
          </cell>
        </row>
        <row r="7685">
          <cell r="A7685" t="str">
            <v>Q66.7</v>
          </cell>
          <cell r="B7685" t="str">
            <v>Pie cavus</v>
          </cell>
        </row>
        <row r="7686">
          <cell r="A7686" t="str">
            <v>Q66.8</v>
          </cell>
          <cell r="B7686" t="str">
            <v>Otras deformidades congénitas de los pies</v>
          </cell>
        </row>
        <row r="7687">
          <cell r="A7687" t="str">
            <v>Q66.9</v>
          </cell>
          <cell r="B7687" t="str">
            <v>Deformidad congénita de los pies, no especificada</v>
          </cell>
        </row>
        <row r="7688">
          <cell r="A7688" t="str">
            <v>Q67</v>
          </cell>
          <cell r="B7688" t="str">
            <v>Deformidades osteomusculares congénitas de la cabeza, de la cara, de la columna vertebral y del tórax</v>
          </cell>
        </row>
        <row r="7689">
          <cell r="A7689" t="str">
            <v>Q67.0</v>
          </cell>
          <cell r="B7689" t="str">
            <v>Asimetría facial</v>
          </cell>
        </row>
        <row r="7690">
          <cell r="A7690" t="str">
            <v>Q67.1</v>
          </cell>
          <cell r="B7690" t="str">
            <v>Facies comprimida</v>
          </cell>
        </row>
        <row r="7691">
          <cell r="A7691" t="str">
            <v>Q67.2</v>
          </cell>
          <cell r="B7691" t="str">
            <v>Dolicocefalia</v>
          </cell>
        </row>
        <row r="7692">
          <cell r="A7692" t="str">
            <v>Q67.3</v>
          </cell>
          <cell r="B7692" t="str">
            <v>Plagiocefalia</v>
          </cell>
        </row>
        <row r="7693">
          <cell r="A7693" t="str">
            <v>Q67.4</v>
          </cell>
          <cell r="B7693" t="str">
            <v>Otras deformidades congénitas del cráneo, de la cara y de la mandíbula</v>
          </cell>
        </row>
        <row r="7694">
          <cell r="A7694" t="str">
            <v>Q67.5</v>
          </cell>
          <cell r="B7694" t="str">
            <v>Deformidad congénita de la columna vertebral</v>
          </cell>
        </row>
        <row r="7695">
          <cell r="A7695" t="str">
            <v>Q67.6</v>
          </cell>
          <cell r="B7695" t="str">
            <v>Tórax excavado</v>
          </cell>
        </row>
        <row r="7696">
          <cell r="A7696" t="str">
            <v>Q67.7</v>
          </cell>
          <cell r="B7696" t="str">
            <v>Tórax en quilla</v>
          </cell>
        </row>
        <row r="7697">
          <cell r="A7697" t="str">
            <v>Q67.8</v>
          </cell>
          <cell r="B7697" t="str">
            <v>Otras deformidades congénitas del tórax</v>
          </cell>
        </row>
        <row r="7698">
          <cell r="A7698" t="str">
            <v>Q68</v>
          </cell>
          <cell r="B7698" t="str">
            <v>Otras deformidades osteomusculares congénitas</v>
          </cell>
        </row>
        <row r="7699">
          <cell r="A7699" t="str">
            <v>Q68.0</v>
          </cell>
          <cell r="B7699" t="str">
            <v>Deformidad congénita del músculo esternocleidomastoideo</v>
          </cell>
        </row>
        <row r="7700">
          <cell r="A7700" t="str">
            <v>Q68.1</v>
          </cell>
          <cell r="B7700" t="str">
            <v>Deformidad congénita de la mano</v>
          </cell>
        </row>
        <row r="7701">
          <cell r="A7701" t="str">
            <v>Q68.2</v>
          </cell>
          <cell r="B7701" t="str">
            <v>Deformidad congénita de la rodilla</v>
          </cell>
        </row>
        <row r="7702">
          <cell r="A7702" t="str">
            <v>Q68.3</v>
          </cell>
          <cell r="B7702" t="str">
            <v>Curvatura congénita del fémur</v>
          </cell>
        </row>
        <row r="7703">
          <cell r="A7703" t="str">
            <v>Q68.4</v>
          </cell>
          <cell r="B7703" t="str">
            <v>Curvatura congénita de la tibia y del peroné</v>
          </cell>
        </row>
        <row r="7704">
          <cell r="A7704" t="str">
            <v>Q68.5</v>
          </cell>
          <cell r="B7704" t="str">
            <v>Curvatura congénita de hueso(s) largo(s) del miembro inferior, sin otra especificación</v>
          </cell>
        </row>
        <row r="7705">
          <cell r="A7705" t="str">
            <v>Q68.8</v>
          </cell>
          <cell r="B7705" t="str">
            <v>Otras deformidades congénitas osteomusculares, especificadas</v>
          </cell>
        </row>
        <row r="7706">
          <cell r="A7706" t="str">
            <v>Q69</v>
          </cell>
          <cell r="B7706" t="str">
            <v>Polidactilia</v>
          </cell>
        </row>
        <row r="7707">
          <cell r="A7707" t="str">
            <v>Q69.0</v>
          </cell>
          <cell r="B7707" t="str">
            <v>Dedo(s) supernumerario(s) de la mano</v>
          </cell>
        </row>
        <row r="7708">
          <cell r="A7708" t="str">
            <v>Q69.1</v>
          </cell>
          <cell r="B7708" t="str">
            <v>Pulgar(es) supernumerario(s)</v>
          </cell>
        </row>
        <row r="7709">
          <cell r="A7709" t="str">
            <v>Q69.2</v>
          </cell>
          <cell r="B7709" t="str">
            <v>Dedo(s) supernumerario(s) del pie</v>
          </cell>
        </row>
        <row r="7710">
          <cell r="A7710" t="str">
            <v>Q69.9</v>
          </cell>
          <cell r="B7710" t="str">
            <v>Polidactilia, no especificada</v>
          </cell>
        </row>
        <row r="7711">
          <cell r="A7711" t="str">
            <v>Q70</v>
          </cell>
          <cell r="B7711" t="str">
            <v>Sindactilia</v>
          </cell>
        </row>
        <row r="7712">
          <cell r="A7712" t="str">
            <v>Q70.0</v>
          </cell>
          <cell r="B7712" t="str">
            <v>Fusión de los dedos de la mano</v>
          </cell>
        </row>
        <row r="7713">
          <cell r="A7713" t="str">
            <v>Q70.1</v>
          </cell>
          <cell r="B7713" t="str">
            <v>Membrana interdigital de la mano</v>
          </cell>
        </row>
        <row r="7714">
          <cell r="A7714" t="str">
            <v>Q70.2</v>
          </cell>
          <cell r="B7714" t="str">
            <v>Fusión de los dedos del pie</v>
          </cell>
        </row>
        <row r="7715">
          <cell r="A7715" t="str">
            <v>Q70.3</v>
          </cell>
          <cell r="B7715" t="str">
            <v>Membrana interdigital del pie</v>
          </cell>
        </row>
        <row r="7716">
          <cell r="A7716" t="str">
            <v>Q70.4</v>
          </cell>
          <cell r="B7716" t="str">
            <v>Polisindactilia</v>
          </cell>
        </row>
        <row r="7717">
          <cell r="A7717" t="str">
            <v>Q70.9</v>
          </cell>
          <cell r="B7717" t="str">
            <v>Sindactilia, no especificada</v>
          </cell>
        </row>
        <row r="7718">
          <cell r="A7718" t="str">
            <v>Q71</v>
          </cell>
          <cell r="B7718" t="str">
            <v>Defectos por reducción del miembro superior</v>
          </cell>
        </row>
        <row r="7719">
          <cell r="A7719" t="str">
            <v>Q71.0</v>
          </cell>
          <cell r="B7719" t="str">
            <v>Ausencia congénita completa del (de los) miembro(s) superior(es)</v>
          </cell>
        </row>
        <row r="7720">
          <cell r="A7720" t="str">
            <v>Q71.1</v>
          </cell>
          <cell r="B7720" t="str">
            <v>Ausencia congénita del brazo y del antebrazo con presencia de la mano</v>
          </cell>
        </row>
        <row r="7721">
          <cell r="A7721" t="str">
            <v>Q71.2</v>
          </cell>
          <cell r="B7721" t="str">
            <v>Ausencia congénita del antebrazo y de la mano</v>
          </cell>
        </row>
        <row r="7722">
          <cell r="A7722" t="str">
            <v>Q71.3</v>
          </cell>
          <cell r="B7722" t="str">
            <v>Ausencia congénita de la mano y el (los) dedo(s)</v>
          </cell>
        </row>
        <row r="7723">
          <cell r="A7723" t="str">
            <v>Q71.4</v>
          </cell>
          <cell r="B7723" t="str">
            <v>Defecto por reducción longitudinal del radio</v>
          </cell>
        </row>
        <row r="7724">
          <cell r="A7724" t="str">
            <v>Q71.5</v>
          </cell>
          <cell r="B7724" t="str">
            <v>Defecto por reducción longitudinal del cúbito</v>
          </cell>
        </row>
        <row r="7725">
          <cell r="A7725" t="str">
            <v>Q71.6</v>
          </cell>
          <cell r="B7725" t="str">
            <v>Mano en pinza de langosta</v>
          </cell>
        </row>
        <row r="7726">
          <cell r="A7726" t="str">
            <v>Q71.8</v>
          </cell>
          <cell r="B7726" t="str">
            <v>Otros defectos por reducción del (de los) miembro(s) superior(es)</v>
          </cell>
        </row>
        <row r="7727">
          <cell r="A7727" t="str">
            <v>Q71.9</v>
          </cell>
          <cell r="B7727" t="str">
            <v>Defecto por reducción del miembro superior, no especificado</v>
          </cell>
        </row>
        <row r="7728">
          <cell r="A7728" t="str">
            <v>Q72</v>
          </cell>
          <cell r="B7728" t="str">
            <v>Defectos por reducción del miembro inferior</v>
          </cell>
        </row>
        <row r="7729">
          <cell r="A7729" t="str">
            <v>Q72.0</v>
          </cell>
          <cell r="B7729" t="str">
            <v>Ausencia congénita completa del (de los) miembro(s) inferior(es)</v>
          </cell>
        </row>
        <row r="7730">
          <cell r="A7730" t="str">
            <v>Q72.1</v>
          </cell>
          <cell r="B7730" t="str">
            <v>Ausencia congénita del muslo y de la pierna con presencia del pie</v>
          </cell>
        </row>
        <row r="7731">
          <cell r="A7731" t="str">
            <v>Q72.2</v>
          </cell>
          <cell r="B7731" t="str">
            <v>Ausencia congénita de la pierna y del pie</v>
          </cell>
        </row>
        <row r="7732">
          <cell r="A7732" t="str">
            <v>Q72.3</v>
          </cell>
          <cell r="B7732" t="str">
            <v>Ausencia congénita del pie y dedo(s) del pie</v>
          </cell>
        </row>
        <row r="7733">
          <cell r="A7733" t="str">
            <v>Q72.4</v>
          </cell>
          <cell r="B7733" t="str">
            <v>Defecto por reducción longitudinal del fémur</v>
          </cell>
        </row>
        <row r="7734">
          <cell r="A7734" t="str">
            <v>Q72.5</v>
          </cell>
          <cell r="B7734" t="str">
            <v>Defecto por reducción longitudinal de la tibia</v>
          </cell>
        </row>
        <row r="7735">
          <cell r="A7735" t="str">
            <v>Q72.6</v>
          </cell>
          <cell r="B7735" t="str">
            <v>Defecto por reducción longitudinal del peroné</v>
          </cell>
        </row>
        <row r="7736">
          <cell r="A7736" t="str">
            <v>Q72.7</v>
          </cell>
          <cell r="B7736" t="str">
            <v>Pie hendido</v>
          </cell>
        </row>
        <row r="7737">
          <cell r="A7737" t="str">
            <v>Q72.8</v>
          </cell>
          <cell r="B7737" t="str">
            <v>Otros defectos por reducción del (de los) miembro(s) inferior(es)</v>
          </cell>
        </row>
        <row r="7738">
          <cell r="A7738" t="str">
            <v>Q72.9</v>
          </cell>
          <cell r="B7738" t="str">
            <v>Defecto por reducción del miembro inferior, no especificado</v>
          </cell>
        </row>
        <row r="7739">
          <cell r="A7739" t="str">
            <v>Q73</v>
          </cell>
          <cell r="B7739" t="str">
            <v>Defectos por reducción de miembro no especificado</v>
          </cell>
        </row>
        <row r="7740">
          <cell r="A7740" t="str">
            <v>Q73.0</v>
          </cell>
          <cell r="B7740" t="str">
            <v>Ausencia completa de miembro(s) no especificado(s)</v>
          </cell>
        </row>
        <row r="7741">
          <cell r="A7741" t="str">
            <v>Q73.1</v>
          </cell>
          <cell r="B7741" t="str">
            <v>Focomelia, miembro(s) no especificado(s)</v>
          </cell>
        </row>
        <row r="7742">
          <cell r="A7742" t="str">
            <v>Q73.8</v>
          </cell>
          <cell r="B7742" t="str">
            <v>Otros defectos por reducción de miembro(s) no especificado(s)</v>
          </cell>
        </row>
        <row r="7743">
          <cell r="A7743" t="str">
            <v>Q74</v>
          </cell>
          <cell r="B7743" t="str">
            <v>Otras anomalías congénitas del (de los) miembro(s)</v>
          </cell>
        </row>
        <row r="7744">
          <cell r="A7744" t="str">
            <v>Q74.0</v>
          </cell>
          <cell r="B7744" t="str">
            <v>Otras malformaciones congénitas del (de los) miembro(s) superior(es), incluida la cintura escapular</v>
          </cell>
        </row>
        <row r="7745">
          <cell r="A7745" t="str">
            <v>Q74.1</v>
          </cell>
          <cell r="B7745" t="str">
            <v>Malformación congénita de la rodilla</v>
          </cell>
        </row>
        <row r="7746">
          <cell r="A7746" t="str">
            <v>Q74.2</v>
          </cell>
          <cell r="B7746" t="str">
            <v>Otras malformaciones congénitas del (de los) miembro(s) inferior(es), incluida la cintura pelviana</v>
          </cell>
        </row>
        <row r="7747">
          <cell r="A7747" t="str">
            <v>Q74.3</v>
          </cell>
          <cell r="B7747" t="str">
            <v>Artrogriposis múltiple congénita</v>
          </cell>
        </row>
        <row r="7748">
          <cell r="A7748" t="str">
            <v>Q74.8</v>
          </cell>
          <cell r="B7748" t="str">
            <v>Otras malformaciones congénitas especificadas del (de los) miembro(s)</v>
          </cell>
        </row>
        <row r="7749">
          <cell r="A7749" t="str">
            <v>Q74.9</v>
          </cell>
          <cell r="B7749" t="str">
            <v>Malformación congénita de miembro(s), no especificada</v>
          </cell>
        </row>
        <row r="7750">
          <cell r="A7750" t="str">
            <v>Q75</v>
          </cell>
          <cell r="B7750" t="str">
            <v>Otras malformaciones congénitas de los huesos del cráneo y de la cara</v>
          </cell>
        </row>
        <row r="7751">
          <cell r="A7751" t="str">
            <v>Q75.0</v>
          </cell>
          <cell r="B7751" t="str">
            <v>Craneosinostosis</v>
          </cell>
        </row>
        <row r="7752">
          <cell r="A7752" t="str">
            <v>Q75.1</v>
          </cell>
          <cell r="B7752" t="str">
            <v>Disostosis craneofacial</v>
          </cell>
        </row>
        <row r="7753">
          <cell r="A7753" t="str">
            <v>Q75.2</v>
          </cell>
          <cell r="B7753" t="str">
            <v>Hipertelorismo</v>
          </cell>
        </row>
        <row r="7754">
          <cell r="A7754" t="str">
            <v>Q75.3</v>
          </cell>
          <cell r="B7754" t="str">
            <v>Macrocefalia</v>
          </cell>
        </row>
        <row r="7755">
          <cell r="A7755" t="str">
            <v>Q75.4</v>
          </cell>
          <cell r="B7755" t="str">
            <v>Disostosis maxilofacial</v>
          </cell>
        </row>
        <row r="7756">
          <cell r="A7756" t="str">
            <v>Q75.5</v>
          </cell>
          <cell r="B7756" t="str">
            <v>Disostosis oculomaxilar</v>
          </cell>
        </row>
        <row r="7757">
          <cell r="A7757" t="str">
            <v>Q75.8</v>
          </cell>
          <cell r="B7757" t="str">
            <v>Otras malformaciones congénitas especificadas de los huesos del cráneo y de la cara</v>
          </cell>
        </row>
        <row r="7758">
          <cell r="A7758" t="str">
            <v>Q75.9</v>
          </cell>
          <cell r="B7758" t="str">
            <v>Malformación congénita no especificada de los huesos del cráneo y de la cara</v>
          </cell>
        </row>
        <row r="7759">
          <cell r="A7759" t="str">
            <v>Q76</v>
          </cell>
          <cell r="B7759" t="str">
            <v>Malformaciones congénitas de la columna vertebral y tórax óseo</v>
          </cell>
        </row>
        <row r="7760">
          <cell r="A7760" t="str">
            <v>Q76.0</v>
          </cell>
          <cell r="B7760" t="str">
            <v>Espina bífida oculta</v>
          </cell>
        </row>
        <row r="7761">
          <cell r="A7761" t="str">
            <v>Q76.1</v>
          </cell>
          <cell r="B7761" t="str">
            <v>Síndrome de Klippel-Feil</v>
          </cell>
        </row>
        <row r="7762">
          <cell r="A7762" t="str">
            <v>Q76.2</v>
          </cell>
          <cell r="B7762" t="str">
            <v>Espondilolistesis congénita</v>
          </cell>
        </row>
        <row r="7763">
          <cell r="A7763" t="str">
            <v>Q76.3</v>
          </cell>
          <cell r="B7763" t="str">
            <v>Escoliosis congénita debida a malformación congénita ósea</v>
          </cell>
        </row>
        <row r="7764">
          <cell r="A7764" t="str">
            <v>Q76.4</v>
          </cell>
          <cell r="B7764" t="str">
            <v>Otra malformación congénita de la columna vertebral, no asociada con escoliosis</v>
          </cell>
        </row>
        <row r="7765">
          <cell r="A7765" t="str">
            <v>Q76.5</v>
          </cell>
          <cell r="B7765" t="str">
            <v>Costilla cervical</v>
          </cell>
        </row>
        <row r="7766">
          <cell r="A7766" t="str">
            <v>Q76.6</v>
          </cell>
          <cell r="B7766" t="str">
            <v>Otras malformaciones congénitas de las costillas</v>
          </cell>
        </row>
        <row r="7767">
          <cell r="A7767" t="str">
            <v>Q76.7</v>
          </cell>
          <cell r="B7767" t="str">
            <v>Malformación congénita del esternón</v>
          </cell>
        </row>
        <row r="7768">
          <cell r="A7768" t="str">
            <v>Q76.8</v>
          </cell>
          <cell r="B7768" t="str">
            <v>Otras malformaciones congénitas del tórax óseo</v>
          </cell>
        </row>
        <row r="7769">
          <cell r="A7769" t="str">
            <v>Q76.9</v>
          </cell>
          <cell r="B7769" t="str">
            <v>Malformación congénita del tórax óseo, no especificada</v>
          </cell>
        </row>
        <row r="7770">
          <cell r="A7770" t="str">
            <v>Q77</v>
          </cell>
          <cell r="B7770" t="str">
            <v>Osteocondrodisplasia con defecto del crecimiento de los huesos largos y de la columna vertebral</v>
          </cell>
        </row>
        <row r="7771">
          <cell r="A7771" t="str">
            <v>Q77.0</v>
          </cell>
          <cell r="B7771" t="str">
            <v>Acondrogénesis</v>
          </cell>
        </row>
        <row r="7772">
          <cell r="A7772" t="str">
            <v>Q77.1</v>
          </cell>
          <cell r="B7772" t="str">
            <v>Enanismo tanatofórico</v>
          </cell>
        </row>
        <row r="7773">
          <cell r="A7773" t="str">
            <v>Q77.2</v>
          </cell>
          <cell r="B7773" t="str">
            <v>Síndrome de costilla corta</v>
          </cell>
        </row>
        <row r="7774">
          <cell r="A7774" t="str">
            <v>Q77.3</v>
          </cell>
          <cell r="B7774" t="str">
            <v>Condrodisplasia punctata</v>
          </cell>
        </row>
        <row r="7775">
          <cell r="A7775" t="str">
            <v>Q77.4</v>
          </cell>
          <cell r="B7775" t="str">
            <v>Acondroplasia</v>
          </cell>
        </row>
        <row r="7776">
          <cell r="A7776" t="str">
            <v>Q77.5</v>
          </cell>
          <cell r="B7776" t="str">
            <v>Displasia distrófica</v>
          </cell>
        </row>
        <row r="7777">
          <cell r="A7777" t="str">
            <v>Q77.6</v>
          </cell>
          <cell r="B7777" t="str">
            <v>Displasia condroectodérmica</v>
          </cell>
        </row>
        <row r="7778">
          <cell r="A7778" t="str">
            <v>Q77.7</v>
          </cell>
          <cell r="B7778" t="str">
            <v>Displasia espondiloepifisaria</v>
          </cell>
        </row>
        <row r="7779">
          <cell r="A7779" t="str">
            <v>Q77.8</v>
          </cell>
          <cell r="B7779" t="str">
            <v>Otras osteocondrodisplasias con defectos del crecimiento de los huesos largos y de la columna vertebral</v>
          </cell>
        </row>
        <row r="7780">
          <cell r="A7780" t="str">
            <v>Q77.9</v>
          </cell>
          <cell r="B7780" t="str">
            <v>Osteocondrodisplasia con defectos del crecimiento de los huesos largos y de la columna vertebral, sin otra especificación</v>
          </cell>
        </row>
        <row r="7781">
          <cell r="A7781" t="str">
            <v>Q78</v>
          </cell>
          <cell r="B7781" t="str">
            <v>Otras osteocondrodisplasias</v>
          </cell>
        </row>
        <row r="7782">
          <cell r="A7782" t="str">
            <v>Q78.0</v>
          </cell>
          <cell r="B7782" t="str">
            <v>Osteogénesis imperfecta</v>
          </cell>
        </row>
        <row r="7783">
          <cell r="A7783" t="str">
            <v>Q78.1</v>
          </cell>
          <cell r="B7783" t="str">
            <v>Displasia poliostótica fibrosa</v>
          </cell>
        </row>
        <row r="7784">
          <cell r="A7784" t="str">
            <v>Q78.2</v>
          </cell>
          <cell r="B7784" t="str">
            <v>Osteopetrosis</v>
          </cell>
        </row>
        <row r="7785">
          <cell r="A7785" t="str">
            <v>Q78.3</v>
          </cell>
          <cell r="B7785" t="str">
            <v>Displasia diafisaria progresiva</v>
          </cell>
        </row>
        <row r="7786">
          <cell r="A7786" t="str">
            <v>Q78.4</v>
          </cell>
          <cell r="B7786" t="str">
            <v>Encondromatosis</v>
          </cell>
        </row>
        <row r="7787">
          <cell r="A7787" t="str">
            <v>Q78.5</v>
          </cell>
          <cell r="B7787" t="str">
            <v>Displasia metafisaria</v>
          </cell>
        </row>
        <row r="7788">
          <cell r="A7788" t="str">
            <v>Q78.6</v>
          </cell>
          <cell r="B7788" t="str">
            <v>Exostosis congénita múltiple</v>
          </cell>
        </row>
        <row r="7789">
          <cell r="A7789" t="str">
            <v>Q78.8</v>
          </cell>
          <cell r="B7789" t="str">
            <v>Otras osteocondrodisplasias especificadas</v>
          </cell>
        </row>
        <row r="7790">
          <cell r="A7790" t="str">
            <v>Q78.9</v>
          </cell>
          <cell r="B7790" t="str">
            <v>Osteocondrodisplasia, no especificada</v>
          </cell>
        </row>
        <row r="7791">
          <cell r="A7791" t="str">
            <v>Q79</v>
          </cell>
          <cell r="B7791" t="str">
            <v>Malformaciones congénitas del sistema osteomuscular, no clasificadas en otra parte</v>
          </cell>
        </row>
        <row r="7792">
          <cell r="A7792" t="str">
            <v>Q79.0</v>
          </cell>
          <cell r="B7792" t="str">
            <v>Hernia diafragmática congénita</v>
          </cell>
        </row>
        <row r="7793">
          <cell r="A7793" t="str">
            <v>Q79.1</v>
          </cell>
          <cell r="B7793" t="str">
            <v>Otras malformaciones congénitas del diafragma</v>
          </cell>
        </row>
        <row r="7794">
          <cell r="A7794" t="str">
            <v>Q79.2</v>
          </cell>
          <cell r="B7794" t="str">
            <v>Exónfalos</v>
          </cell>
        </row>
        <row r="7795">
          <cell r="A7795" t="str">
            <v>Q79.3</v>
          </cell>
          <cell r="B7795" t="str">
            <v>Gastrosquisis</v>
          </cell>
        </row>
        <row r="7796">
          <cell r="A7796" t="str">
            <v>Q79.4</v>
          </cell>
          <cell r="B7796" t="str">
            <v>Síndrome del abdomen en ciruela pasa</v>
          </cell>
        </row>
        <row r="7797">
          <cell r="A7797" t="str">
            <v>Q79.5</v>
          </cell>
          <cell r="B7797" t="str">
            <v>Otras malformaciones congénitas de la pared abdominal</v>
          </cell>
        </row>
        <row r="7798">
          <cell r="A7798" t="str">
            <v>Q79.6</v>
          </cell>
          <cell r="B7798" t="str">
            <v>Síndrome de Ehlers-Danlos</v>
          </cell>
        </row>
        <row r="7799">
          <cell r="A7799" t="str">
            <v>Q79.8</v>
          </cell>
          <cell r="B7799" t="str">
            <v>Otras malformaciones congénitas del sistema osteomuscular</v>
          </cell>
        </row>
        <row r="7800">
          <cell r="A7800" t="str">
            <v>Q79.9</v>
          </cell>
          <cell r="B7800" t="str">
            <v>Malformación congénita del sistema osteomuscular, no especificada</v>
          </cell>
        </row>
        <row r="7801">
          <cell r="A7801" t="str">
            <v>Q80</v>
          </cell>
          <cell r="B7801" t="str">
            <v>Ictiosis congénita</v>
          </cell>
        </row>
        <row r="7802">
          <cell r="A7802" t="str">
            <v>Q80.0</v>
          </cell>
          <cell r="B7802" t="str">
            <v>Ictiosis vulgar</v>
          </cell>
        </row>
        <row r="7803">
          <cell r="A7803" t="str">
            <v>Q80.1</v>
          </cell>
          <cell r="B7803" t="str">
            <v>Ictiosis ligada al cromosoma X</v>
          </cell>
        </row>
        <row r="7804">
          <cell r="A7804" t="str">
            <v>Q80.2</v>
          </cell>
          <cell r="B7804" t="str">
            <v>Ictiosis lamelar</v>
          </cell>
        </row>
        <row r="7805">
          <cell r="A7805" t="str">
            <v>Q80.3</v>
          </cell>
          <cell r="B7805" t="str">
            <v>Eritrodermia ictiosiforme vesicular congénita</v>
          </cell>
        </row>
        <row r="7806">
          <cell r="A7806" t="str">
            <v>Q80.4</v>
          </cell>
          <cell r="B7806" t="str">
            <v>Feto arlequín</v>
          </cell>
        </row>
        <row r="7807">
          <cell r="A7807" t="str">
            <v>Q80.8</v>
          </cell>
          <cell r="B7807" t="str">
            <v>Otras ictiosis congénitas</v>
          </cell>
        </row>
        <row r="7808">
          <cell r="A7808" t="str">
            <v>Q80.9</v>
          </cell>
          <cell r="B7808" t="str">
            <v>Ictiosis congénita, no especificada</v>
          </cell>
        </row>
        <row r="7809">
          <cell r="A7809" t="str">
            <v>Q81</v>
          </cell>
          <cell r="B7809" t="str">
            <v>Epidermólisis bullosa</v>
          </cell>
        </row>
        <row r="7810">
          <cell r="A7810" t="str">
            <v>Q81.0</v>
          </cell>
          <cell r="B7810" t="str">
            <v>Epidermólisis bullosa simple</v>
          </cell>
        </row>
        <row r="7811">
          <cell r="A7811" t="str">
            <v>Q81.1</v>
          </cell>
          <cell r="B7811" t="str">
            <v>Epidermólisis bullosa letal</v>
          </cell>
        </row>
        <row r="7812">
          <cell r="A7812" t="str">
            <v>Q81.2</v>
          </cell>
          <cell r="B7812" t="str">
            <v>Epidermólisis bullosa distrófica</v>
          </cell>
        </row>
        <row r="7813">
          <cell r="A7813" t="str">
            <v>Q81.8</v>
          </cell>
          <cell r="B7813" t="str">
            <v>Otras epidermólisis bullosas</v>
          </cell>
        </row>
        <row r="7814">
          <cell r="A7814" t="str">
            <v>Q81.9</v>
          </cell>
          <cell r="B7814" t="str">
            <v>Epidermólisis bullosa, no especificada</v>
          </cell>
        </row>
        <row r="7815">
          <cell r="A7815" t="str">
            <v>Q82</v>
          </cell>
          <cell r="B7815" t="str">
            <v>Otras malformaciones congénitas de la piel</v>
          </cell>
        </row>
        <row r="7816">
          <cell r="A7816" t="str">
            <v>Q82.0</v>
          </cell>
          <cell r="B7816" t="str">
            <v>Linfedema hereditario</v>
          </cell>
        </row>
        <row r="7817">
          <cell r="A7817" t="str">
            <v>Q82.1</v>
          </cell>
          <cell r="B7817" t="str">
            <v>Xeroderma pigmentoso</v>
          </cell>
        </row>
        <row r="7818">
          <cell r="A7818" t="str">
            <v>Q82.2</v>
          </cell>
          <cell r="B7818" t="str">
            <v>Mastocitosis</v>
          </cell>
        </row>
        <row r="7819">
          <cell r="A7819" t="str">
            <v>Q82.3</v>
          </cell>
          <cell r="B7819" t="str">
            <v>Incontinencia pigmentaria</v>
          </cell>
        </row>
        <row r="7820">
          <cell r="A7820" t="str">
            <v>Q82.4</v>
          </cell>
          <cell r="B7820" t="str">
            <v>Displasia ectodérmica (anhidrótica)</v>
          </cell>
        </row>
        <row r="7821">
          <cell r="A7821" t="str">
            <v>Q82.5</v>
          </cell>
          <cell r="B7821" t="str">
            <v>Nevo no neoplásico, congénito</v>
          </cell>
        </row>
        <row r="7822">
          <cell r="A7822" t="str">
            <v>Q82.8</v>
          </cell>
          <cell r="B7822" t="str">
            <v>Otras malformaciones congénitas de la piel, especificadas</v>
          </cell>
        </row>
        <row r="7823">
          <cell r="A7823" t="str">
            <v>Q82.9</v>
          </cell>
          <cell r="B7823" t="str">
            <v>Malformación congénita de la piel, no especificada</v>
          </cell>
        </row>
        <row r="7824">
          <cell r="A7824" t="str">
            <v>Q83</v>
          </cell>
          <cell r="B7824" t="str">
            <v>Malformaciones congénitas de la mama</v>
          </cell>
        </row>
        <row r="7825">
          <cell r="A7825" t="str">
            <v>Q83.0</v>
          </cell>
          <cell r="B7825" t="str">
            <v>Ausencia congénita de la mama con ausencia del pezón</v>
          </cell>
        </row>
        <row r="7826">
          <cell r="A7826" t="str">
            <v>Q83.1</v>
          </cell>
          <cell r="B7826" t="str">
            <v>Mama supernumeraria</v>
          </cell>
        </row>
        <row r="7827">
          <cell r="A7827" t="str">
            <v>Q83.2</v>
          </cell>
          <cell r="B7827" t="str">
            <v>Ausencia de pezón</v>
          </cell>
        </row>
        <row r="7828">
          <cell r="A7828" t="str">
            <v>Q83.3</v>
          </cell>
          <cell r="B7828" t="str">
            <v>Pezón supernumerario</v>
          </cell>
        </row>
        <row r="7829">
          <cell r="A7829" t="str">
            <v>Q83.8</v>
          </cell>
          <cell r="B7829" t="str">
            <v>Otras malformaciones congénitas de la mama</v>
          </cell>
        </row>
        <row r="7830">
          <cell r="A7830" t="str">
            <v>Q83.9</v>
          </cell>
          <cell r="B7830" t="str">
            <v>Malformación congénita de la mama, no especificada</v>
          </cell>
        </row>
        <row r="7831">
          <cell r="A7831" t="str">
            <v>Q84</v>
          </cell>
          <cell r="B7831" t="str">
            <v>Otras malformaciones congénitas de las faneras</v>
          </cell>
        </row>
        <row r="7832">
          <cell r="A7832" t="str">
            <v>Q84.0</v>
          </cell>
          <cell r="B7832" t="str">
            <v>Alopecia congénita</v>
          </cell>
        </row>
        <row r="7833">
          <cell r="A7833" t="str">
            <v>Q84.1</v>
          </cell>
          <cell r="B7833" t="str">
            <v>Alteraciones morfológicas congénitas del pelo, no clasificadas en otra parte</v>
          </cell>
        </row>
        <row r="7834">
          <cell r="A7834" t="str">
            <v>Q84.2</v>
          </cell>
          <cell r="B7834" t="str">
            <v>Otras malformaciones congénitas del pelo</v>
          </cell>
        </row>
        <row r="7835">
          <cell r="A7835" t="str">
            <v>Q84.3</v>
          </cell>
          <cell r="B7835" t="str">
            <v>Anoniquia</v>
          </cell>
        </row>
        <row r="7836">
          <cell r="A7836" t="str">
            <v>Q84.4</v>
          </cell>
          <cell r="B7836" t="str">
            <v>Leuconiquia congénita</v>
          </cell>
        </row>
        <row r="7837">
          <cell r="A7837" t="str">
            <v>Q84.5</v>
          </cell>
          <cell r="B7837" t="str">
            <v>Agrandamiento e hipertrofia de las uñas</v>
          </cell>
        </row>
        <row r="7838">
          <cell r="A7838" t="str">
            <v>Q84.6</v>
          </cell>
          <cell r="B7838" t="str">
            <v>Otras malformaciones congénitas de las uñas</v>
          </cell>
        </row>
        <row r="7839">
          <cell r="A7839" t="str">
            <v>Q84.8</v>
          </cell>
          <cell r="B7839" t="str">
            <v>Otras malformaciones congénitas de las faneras, especificadas</v>
          </cell>
        </row>
        <row r="7840">
          <cell r="A7840" t="str">
            <v>Q84.9</v>
          </cell>
          <cell r="B7840" t="str">
            <v>Malformación congénita de las faneras, no especificada</v>
          </cell>
        </row>
        <row r="7841">
          <cell r="A7841" t="str">
            <v>Q85</v>
          </cell>
          <cell r="B7841" t="str">
            <v>Facomatosis, no clasificada en otra parte</v>
          </cell>
        </row>
        <row r="7842">
          <cell r="A7842" t="str">
            <v>Q85.0</v>
          </cell>
          <cell r="B7842" t="str">
            <v>Neurofibromatosis (no maligna)</v>
          </cell>
        </row>
        <row r="7843">
          <cell r="A7843" t="str">
            <v>Q85.1</v>
          </cell>
          <cell r="B7843" t="str">
            <v>Esclerosis tuberosa</v>
          </cell>
        </row>
        <row r="7844">
          <cell r="A7844" t="str">
            <v>Q85.8</v>
          </cell>
          <cell r="B7844" t="str">
            <v>Otras facomatosis, no clasificadas en otra parte</v>
          </cell>
        </row>
        <row r="7845">
          <cell r="A7845" t="str">
            <v>Q85.9</v>
          </cell>
          <cell r="B7845" t="str">
            <v>Facomatosis, no especificada</v>
          </cell>
        </row>
        <row r="7846">
          <cell r="A7846" t="str">
            <v>Q86</v>
          </cell>
          <cell r="B7846" t="str">
            <v>Síndromes de malformaciones congénitas debidos a causas exógenas conocidas, no  clasificados en otra parte</v>
          </cell>
        </row>
        <row r="7847">
          <cell r="A7847" t="str">
            <v>Q86.0</v>
          </cell>
          <cell r="B7847" t="str">
            <v>Síndrome fetal (dismórfico) debido al alcohol</v>
          </cell>
        </row>
        <row r="7848">
          <cell r="A7848" t="str">
            <v>Q86.1</v>
          </cell>
          <cell r="B7848" t="str">
            <v>Síndrome de hidantoína fetal</v>
          </cell>
        </row>
        <row r="7849">
          <cell r="A7849" t="str">
            <v>Q86.2</v>
          </cell>
          <cell r="B7849" t="str">
            <v>Dismorfismo debido a warfarina</v>
          </cell>
        </row>
        <row r="7850">
          <cell r="A7850" t="str">
            <v>Q86.8</v>
          </cell>
          <cell r="B7850" t="str">
            <v>Otros síndromes de malformaciones congénitas debidos a causas exógenas conocidas</v>
          </cell>
        </row>
        <row r="7851">
          <cell r="A7851" t="str">
            <v>Q87</v>
          </cell>
          <cell r="B7851" t="str">
            <v>Otros síndromes de malformaciones congénitas especificados que afectan múltiples sistemas</v>
          </cell>
        </row>
        <row r="7852">
          <cell r="A7852" t="str">
            <v>Q87.0</v>
          </cell>
          <cell r="B7852" t="str">
            <v>Síndromes de malformaciones congénitas que afectan principalmente la apariencia facial</v>
          </cell>
        </row>
        <row r="7853">
          <cell r="A7853" t="str">
            <v>Q87.1</v>
          </cell>
          <cell r="B7853" t="str">
            <v>Síndromes de malformaciones congénitas asociadas principalmente con estatura baja</v>
          </cell>
        </row>
        <row r="7854">
          <cell r="A7854" t="str">
            <v>Q87.2</v>
          </cell>
          <cell r="B7854" t="str">
            <v>Síndromes de malformaciones congénitas que afectan principalmente los miembros</v>
          </cell>
        </row>
        <row r="7855">
          <cell r="A7855" t="str">
            <v>Q87.3</v>
          </cell>
          <cell r="B7855" t="str">
            <v>Síndromes de malformaciones congénitas con exceso de crecimiento precoz</v>
          </cell>
        </row>
        <row r="7856">
          <cell r="A7856" t="str">
            <v>Q87.4</v>
          </cell>
          <cell r="B7856" t="str">
            <v>Síndrome de Marfan</v>
          </cell>
        </row>
        <row r="7857">
          <cell r="A7857" t="str">
            <v>Q87.5</v>
          </cell>
          <cell r="B7857" t="str">
            <v>Otros síndromes de malformaciones congénitas con otros cambios esqueléticos</v>
          </cell>
        </row>
        <row r="7858">
          <cell r="A7858" t="str">
            <v>Q87.8</v>
          </cell>
          <cell r="B7858" t="str">
            <v>Otros síndromes de malformaciones congénitas especificados, no clasificados en otra parte</v>
          </cell>
        </row>
        <row r="7859">
          <cell r="A7859" t="str">
            <v>Q89</v>
          </cell>
          <cell r="B7859" t="str">
            <v>Otras malformaciones congénitas, no clasificadas en otra parte</v>
          </cell>
        </row>
        <row r="7860">
          <cell r="A7860" t="str">
            <v>Q89.0</v>
          </cell>
          <cell r="B7860" t="str">
            <v>Malformaciones congénitas del bazo</v>
          </cell>
        </row>
        <row r="7861">
          <cell r="A7861" t="str">
            <v>Q89.1</v>
          </cell>
          <cell r="B7861" t="str">
            <v>Malformaciones congénitas de la glándula suprarrenal</v>
          </cell>
        </row>
        <row r="7862">
          <cell r="A7862" t="str">
            <v>Q89.2</v>
          </cell>
          <cell r="B7862" t="str">
            <v>Malformaciones congénitas de otras glándulas endocrinas</v>
          </cell>
        </row>
        <row r="7863">
          <cell r="A7863" t="str">
            <v>Q89.3</v>
          </cell>
          <cell r="B7863" t="str">
            <v>Situs inversus</v>
          </cell>
        </row>
        <row r="7864">
          <cell r="A7864" t="str">
            <v>Q89.4</v>
          </cell>
          <cell r="B7864" t="str">
            <v>Gemelos siameses</v>
          </cell>
        </row>
        <row r="7865">
          <cell r="A7865" t="str">
            <v>Q89.7</v>
          </cell>
          <cell r="B7865" t="str">
            <v>Malformaciones congénitas múltiples, no clasificadas en otra parte</v>
          </cell>
        </row>
        <row r="7866">
          <cell r="A7866" t="str">
            <v>Q89.8</v>
          </cell>
          <cell r="B7866" t="str">
            <v>Otras malformaciones congénitas, especificadas</v>
          </cell>
        </row>
        <row r="7867">
          <cell r="A7867" t="str">
            <v>Q89.9</v>
          </cell>
          <cell r="B7867" t="str">
            <v>Malformación congénita, no especificada</v>
          </cell>
        </row>
        <row r="7868">
          <cell r="A7868" t="str">
            <v>Q90</v>
          </cell>
          <cell r="B7868" t="str">
            <v>Síndrome de Down</v>
          </cell>
        </row>
        <row r="7869">
          <cell r="A7869" t="str">
            <v>Q90.0</v>
          </cell>
          <cell r="B7869" t="str">
            <v>Trisomía 21, por falta de disyunción meiótica</v>
          </cell>
        </row>
        <row r="7870">
          <cell r="A7870" t="str">
            <v>Q90.1</v>
          </cell>
          <cell r="B7870" t="str">
            <v>Trisomía 21, mosaico (por falta de disyunción mitótica)</v>
          </cell>
        </row>
        <row r="7871">
          <cell r="A7871" t="str">
            <v>Q90.2</v>
          </cell>
          <cell r="B7871" t="str">
            <v>Trisomía 21, por translocación</v>
          </cell>
        </row>
        <row r="7872">
          <cell r="A7872" t="str">
            <v>Q90.9</v>
          </cell>
          <cell r="B7872" t="str">
            <v>Síndrome de Down, no especificado</v>
          </cell>
        </row>
        <row r="7873">
          <cell r="A7873" t="str">
            <v>Q91</v>
          </cell>
          <cell r="B7873" t="str">
            <v>Síndrome de Edwards y síndrome de Patau</v>
          </cell>
        </row>
        <row r="7874">
          <cell r="A7874" t="str">
            <v>Q91.0</v>
          </cell>
          <cell r="B7874" t="str">
            <v>Trisomía 18, por falta de disyunción meiótica</v>
          </cell>
        </row>
        <row r="7875">
          <cell r="A7875" t="str">
            <v>Q91.1</v>
          </cell>
          <cell r="B7875" t="str">
            <v>Trisomía 18, mosaico (por falta de disyunción mitótica)</v>
          </cell>
        </row>
        <row r="7876">
          <cell r="A7876" t="str">
            <v>Q91.2</v>
          </cell>
          <cell r="B7876" t="str">
            <v>Trisomía 18, por translocación</v>
          </cell>
        </row>
        <row r="7877">
          <cell r="A7877" t="str">
            <v>Q91.3</v>
          </cell>
          <cell r="B7877" t="str">
            <v>Síndrome de Edwards, no especificado</v>
          </cell>
        </row>
        <row r="7878">
          <cell r="A7878" t="str">
            <v>Q91.4</v>
          </cell>
          <cell r="B7878" t="str">
            <v>Trisomía 13, por falta de disyunción meiótica</v>
          </cell>
        </row>
        <row r="7879">
          <cell r="A7879" t="str">
            <v>Q91.5</v>
          </cell>
          <cell r="B7879" t="str">
            <v>Trisomía 13, mosaico (por falta de disyunción mitótica)</v>
          </cell>
        </row>
        <row r="7880">
          <cell r="A7880" t="str">
            <v>Q91.6</v>
          </cell>
          <cell r="B7880" t="str">
            <v>Trisomía 13, por translocación</v>
          </cell>
        </row>
        <row r="7881">
          <cell r="A7881" t="str">
            <v>Q91.7</v>
          </cell>
          <cell r="B7881" t="str">
            <v>Síndrome de Patau, no especificado</v>
          </cell>
        </row>
        <row r="7882">
          <cell r="A7882" t="str">
            <v>Q92</v>
          </cell>
          <cell r="B7882" t="str">
            <v>Otras trisomías y trisomías parciales de los autosomas, no clasificadas en otra  parte</v>
          </cell>
        </row>
        <row r="7883">
          <cell r="A7883" t="str">
            <v>Q92.0</v>
          </cell>
          <cell r="B7883" t="str">
            <v>Trisomía de un cromosoma completo, por falta de disyunción meiótica</v>
          </cell>
        </row>
        <row r="7884">
          <cell r="A7884" t="str">
            <v>Q92.1</v>
          </cell>
          <cell r="B7884" t="str">
            <v>Trisomía de un cromosoma completo, mosaico (por falta de disyunción mitótica)</v>
          </cell>
        </row>
        <row r="7885">
          <cell r="A7885" t="str">
            <v>Q92.2</v>
          </cell>
          <cell r="B7885" t="str">
            <v>Trisomía parcial mayor</v>
          </cell>
        </row>
        <row r="7886">
          <cell r="A7886" t="str">
            <v>Q92.3</v>
          </cell>
          <cell r="B7886" t="str">
            <v>Trisomía parcial menor</v>
          </cell>
        </row>
        <row r="7887">
          <cell r="A7887" t="str">
            <v>Q92.4</v>
          </cell>
          <cell r="B7887" t="str">
            <v>Duplicaciones visibles sólo en la prometafase</v>
          </cell>
        </row>
        <row r="7888">
          <cell r="A7888" t="str">
            <v>Q92.5</v>
          </cell>
          <cell r="B7888" t="str">
            <v>Duplicaciones con otros reordenamientos complejos</v>
          </cell>
        </row>
        <row r="7889">
          <cell r="A7889" t="str">
            <v>Q92.6</v>
          </cell>
          <cell r="B7889" t="str">
            <v>Cromosomas marcadores suplementarios</v>
          </cell>
        </row>
        <row r="7890">
          <cell r="A7890" t="str">
            <v>Q92.7</v>
          </cell>
          <cell r="B7890" t="str">
            <v>Triploidía y poliploidía</v>
          </cell>
        </row>
        <row r="7891">
          <cell r="A7891" t="str">
            <v>Q92.8</v>
          </cell>
          <cell r="B7891" t="str">
            <v>Otras trisomías y trisomías parciales de los autosomas, especificadas</v>
          </cell>
        </row>
        <row r="7892">
          <cell r="A7892" t="str">
            <v>Q92.9</v>
          </cell>
          <cell r="B7892" t="str">
            <v>Trisomía y trisomía parcial de los autosomas, sin otra especificación</v>
          </cell>
        </row>
        <row r="7893">
          <cell r="A7893" t="str">
            <v>Q93</v>
          </cell>
          <cell r="B7893" t="str">
            <v>Monosomías y supresiones de los autosomas, no clasificadas en otra parte</v>
          </cell>
        </row>
        <row r="7894">
          <cell r="A7894" t="str">
            <v>Q93.0</v>
          </cell>
          <cell r="B7894" t="str">
            <v>Monosomía completa de un cromosoma, por falta de disyunción meiótica</v>
          </cell>
        </row>
        <row r="7895">
          <cell r="A7895" t="str">
            <v>Q93.1</v>
          </cell>
          <cell r="B7895" t="str">
            <v>Monosomía completa de un cromosoma, mosaico (por falta de disyunción mitótica)</v>
          </cell>
        </row>
        <row r="7896">
          <cell r="A7896" t="str">
            <v>Q93.2</v>
          </cell>
          <cell r="B7896" t="str">
            <v>Cromosoma reemplazado por anillo o dicéntrico</v>
          </cell>
        </row>
        <row r="7897">
          <cell r="A7897" t="str">
            <v>Q93.3</v>
          </cell>
          <cell r="B7897" t="str">
            <v>Supresión del brazo corto del cromosoma 4</v>
          </cell>
        </row>
        <row r="7898">
          <cell r="A7898" t="str">
            <v>Q93.4</v>
          </cell>
          <cell r="B7898" t="str">
            <v>Supresión del brazo corto del cromosoma 5</v>
          </cell>
        </row>
        <row r="7899">
          <cell r="A7899" t="str">
            <v>Q93.5</v>
          </cell>
          <cell r="B7899" t="str">
            <v>Otras supresiones de parte de un cromosoma</v>
          </cell>
        </row>
        <row r="7900">
          <cell r="A7900" t="str">
            <v>Q93.6</v>
          </cell>
          <cell r="B7900" t="str">
            <v>Supresiones visibles sólo en la prometafase</v>
          </cell>
        </row>
        <row r="7901">
          <cell r="A7901" t="str">
            <v>Q93.7</v>
          </cell>
          <cell r="B7901" t="str">
            <v>Supresiones con otros reordenamientos complejos</v>
          </cell>
        </row>
        <row r="7902">
          <cell r="A7902" t="str">
            <v>Q93.8</v>
          </cell>
          <cell r="B7902" t="str">
            <v>Otras supresiones de los autosomas</v>
          </cell>
        </row>
        <row r="7903">
          <cell r="A7903" t="str">
            <v>Q93.9</v>
          </cell>
          <cell r="B7903" t="str">
            <v>Supresión de los autosomas, no especificada</v>
          </cell>
        </row>
        <row r="7904">
          <cell r="A7904" t="str">
            <v>Q95</v>
          </cell>
          <cell r="B7904" t="str">
            <v>Reordenamientos equilibrados y marcadores estructurales, no clasificados en otra parte</v>
          </cell>
        </row>
        <row r="7905">
          <cell r="A7905" t="str">
            <v>Q95.0</v>
          </cell>
          <cell r="B7905" t="str">
            <v>Translocación equilibrada e inserción en individuo normal</v>
          </cell>
        </row>
        <row r="7906">
          <cell r="A7906" t="str">
            <v>Q95.1</v>
          </cell>
          <cell r="B7906" t="str">
            <v>Inversión cromosómica en individuo normal</v>
          </cell>
        </row>
        <row r="7907">
          <cell r="A7907" t="str">
            <v>Q95.2</v>
          </cell>
          <cell r="B7907" t="str">
            <v>Reordenamiento autosómico equilibrado en individuo anormal</v>
          </cell>
        </row>
        <row r="7908">
          <cell r="A7908" t="str">
            <v>Q95.3</v>
          </cell>
          <cell r="B7908" t="str">
            <v>Reordenamiento autosómico/sexual equilibrado en individuo anormal</v>
          </cell>
        </row>
        <row r="7909">
          <cell r="A7909" t="str">
            <v>Q95.4</v>
          </cell>
          <cell r="B7909" t="str">
            <v>Individuos con heterocromatina marcadora</v>
          </cell>
        </row>
        <row r="7910">
          <cell r="A7910" t="str">
            <v>Q95.5</v>
          </cell>
          <cell r="B7910" t="str">
            <v>Individuos con sitio frágil autosómico</v>
          </cell>
        </row>
        <row r="7911">
          <cell r="A7911" t="str">
            <v>Q95.8</v>
          </cell>
          <cell r="B7911" t="str">
            <v>Otros reordenamientos equilibrados y marcadores estructurales</v>
          </cell>
        </row>
        <row r="7912">
          <cell r="A7912" t="str">
            <v>Q95.9</v>
          </cell>
          <cell r="B7912" t="str">
            <v>Reordenamiento equilibrado y marcador estructural, sin otra especificación</v>
          </cell>
        </row>
        <row r="7913">
          <cell r="A7913" t="str">
            <v>Q96</v>
          </cell>
          <cell r="B7913" t="str">
            <v>Síndrome de Turner</v>
          </cell>
        </row>
        <row r="7914">
          <cell r="A7914" t="str">
            <v>Q96.0</v>
          </cell>
          <cell r="B7914" t="str">
            <v>Cariotipo 45,X</v>
          </cell>
        </row>
        <row r="7915">
          <cell r="A7915" t="str">
            <v>Q96.1</v>
          </cell>
          <cell r="B7915" t="str">
            <v>Cariotipo 46,X iso (Xq)</v>
          </cell>
        </row>
        <row r="7916">
          <cell r="A7916" t="str">
            <v>Q96.2</v>
          </cell>
          <cell r="B7916" t="str">
            <v>Cariotipo 46,X con cromosoma sexual anormal excepto iso (Xq)</v>
          </cell>
        </row>
        <row r="7917">
          <cell r="A7917" t="str">
            <v>Q96.3</v>
          </cell>
          <cell r="B7917" t="str">
            <v>Mosaico 45,X/46,XX o XY</v>
          </cell>
        </row>
        <row r="7918">
          <cell r="A7918" t="str">
            <v>Q96.4</v>
          </cell>
          <cell r="B7918" t="str">
            <v>Mosaico 45,X/otra(s) línea(s) celular(es) con cromosoma sexual anormal</v>
          </cell>
        </row>
        <row r="7919">
          <cell r="A7919" t="str">
            <v>Q96.8</v>
          </cell>
          <cell r="B7919" t="str">
            <v>Otras variantes del síndrome de Turner</v>
          </cell>
        </row>
        <row r="7920">
          <cell r="A7920" t="str">
            <v>Q96.9</v>
          </cell>
          <cell r="B7920" t="str">
            <v>Síndrome de Turner, no especificado</v>
          </cell>
        </row>
        <row r="7921">
          <cell r="A7921" t="str">
            <v>Q97</v>
          </cell>
          <cell r="B7921" t="str">
            <v>Otras anomalías de los cromosomas sexuales, con fenotipo femenino, no clasificadas en otra parte</v>
          </cell>
        </row>
        <row r="7922">
          <cell r="A7922" t="str">
            <v>Q97.0</v>
          </cell>
          <cell r="B7922" t="str">
            <v>Cariotipo 47,XXX</v>
          </cell>
        </row>
        <row r="7923">
          <cell r="A7923" t="str">
            <v>Q97.1</v>
          </cell>
          <cell r="B7923" t="str">
            <v>Mujer con más de tres cromosomas X</v>
          </cell>
        </row>
        <row r="7924">
          <cell r="A7924" t="str">
            <v>Q97.2</v>
          </cell>
          <cell r="B7924" t="str">
            <v>Mosaico, líneas con número variable de cromosomas X</v>
          </cell>
        </row>
        <row r="7925">
          <cell r="A7925" t="str">
            <v>Q97.3</v>
          </cell>
          <cell r="B7925" t="str">
            <v>Mujer con cariotipo 46,XY</v>
          </cell>
        </row>
        <row r="7926">
          <cell r="A7926" t="str">
            <v>Q97.8</v>
          </cell>
          <cell r="B7926" t="str">
            <v>Otras anomalías de los cromosomas sexuales, con fenotipo femenino, especificadas</v>
          </cell>
        </row>
        <row r="7927">
          <cell r="A7927" t="str">
            <v>Q97.9</v>
          </cell>
          <cell r="B7927" t="str">
            <v>Anomalía de los cromosomas sexuales, con fenotipo femenino, sin otra especificación</v>
          </cell>
        </row>
        <row r="7928">
          <cell r="A7928" t="str">
            <v>Q98</v>
          </cell>
          <cell r="B7928" t="str">
            <v>Otras anomalías de los cromosomas sexuales, con fenotipo masculino, no clasificadas en otra  parte</v>
          </cell>
        </row>
        <row r="7929">
          <cell r="A7929" t="str">
            <v>Q98.0</v>
          </cell>
          <cell r="B7929" t="str">
            <v>Síndrome de Klinefelter, cariotipo 47,XXY</v>
          </cell>
        </row>
        <row r="7930">
          <cell r="A7930" t="str">
            <v>Q98.1</v>
          </cell>
          <cell r="B7930" t="str">
            <v>Síndrome de Klinefelter, hombre con más de dos cromosomas X</v>
          </cell>
        </row>
        <row r="7931">
          <cell r="A7931" t="str">
            <v>Q98.2</v>
          </cell>
          <cell r="B7931" t="str">
            <v>Síndrome de Klinefelter, hombre con cariotipo 46,XX</v>
          </cell>
        </row>
        <row r="7932">
          <cell r="A7932" t="str">
            <v>Q98.3</v>
          </cell>
          <cell r="B7932" t="str">
            <v>Otro hombre con cariotipo 46,XX</v>
          </cell>
        </row>
        <row r="7933">
          <cell r="A7933" t="str">
            <v>Q98.4</v>
          </cell>
          <cell r="B7933" t="str">
            <v>Síndrome de Klinefelter, no especificado</v>
          </cell>
        </row>
        <row r="7934">
          <cell r="A7934" t="str">
            <v>Q98.5</v>
          </cell>
          <cell r="B7934" t="str">
            <v>Cariotipo 47,XYY</v>
          </cell>
        </row>
        <row r="7935">
          <cell r="A7935" t="str">
            <v>Q98.6</v>
          </cell>
          <cell r="B7935" t="str">
            <v>Hombre con cromosoma sexual estructuralmente anormal</v>
          </cell>
        </row>
        <row r="7936">
          <cell r="A7936" t="str">
            <v>Q98.7</v>
          </cell>
          <cell r="B7936" t="str">
            <v>Hombre con mosaico de cromosomas sexuales</v>
          </cell>
        </row>
        <row r="7937">
          <cell r="A7937" t="str">
            <v>Q98.8</v>
          </cell>
          <cell r="B7937" t="str">
            <v>Otras anomalías de los cromosomas sexuales, con fenotipo masculino, especificadas</v>
          </cell>
        </row>
        <row r="7938">
          <cell r="A7938" t="str">
            <v>Q98.9</v>
          </cell>
          <cell r="B7938" t="str">
            <v>Anomalía de los cromosomas sexuales, fenotipo masculino, sin otra especificación</v>
          </cell>
        </row>
        <row r="7939">
          <cell r="A7939" t="str">
            <v>Q99</v>
          </cell>
          <cell r="B7939" t="str">
            <v>Otras anomalías cromosómicas, no clasificadas en otra parte</v>
          </cell>
        </row>
        <row r="7940">
          <cell r="A7940" t="str">
            <v>Q99.0</v>
          </cell>
          <cell r="B7940" t="str">
            <v>Quimera 46,XX/46,XY</v>
          </cell>
        </row>
        <row r="7941">
          <cell r="A7941" t="str">
            <v>Q99.1</v>
          </cell>
          <cell r="B7941" t="str">
            <v>Hermafrodita verdadero 46,XX</v>
          </cell>
        </row>
        <row r="7942">
          <cell r="A7942" t="str">
            <v>Q99.2</v>
          </cell>
          <cell r="B7942" t="str">
            <v>Cromosoma X frágil</v>
          </cell>
        </row>
        <row r="7943">
          <cell r="A7943" t="str">
            <v>Q99.8</v>
          </cell>
          <cell r="B7943" t="str">
            <v>Otras anomalías de los cromosomas, especificadas</v>
          </cell>
        </row>
        <row r="7944">
          <cell r="A7944" t="str">
            <v>Q99.9</v>
          </cell>
          <cell r="B7944" t="str">
            <v>Anomalía cromosómica, no especificada</v>
          </cell>
        </row>
        <row r="7945">
          <cell r="A7945" t="str">
            <v>R</v>
          </cell>
          <cell r="B7945" t="str">
            <v>Transtornos Sintomatológicos</v>
          </cell>
        </row>
        <row r="7946">
          <cell r="A7946" t="str">
            <v>R00</v>
          </cell>
          <cell r="B7946" t="str">
            <v>Anormalidades del latido cardíaco</v>
          </cell>
        </row>
        <row r="7947">
          <cell r="A7947" t="str">
            <v>R00.0</v>
          </cell>
          <cell r="B7947" t="str">
            <v>Taquicardia, no especificada</v>
          </cell>
        </row>
        <row r="7948">
          <cell r="A7948" t="str">
            <v>R00.1</v>
          </cell>
          <cell r="B7948" t="str">
            <v>Bradicardia, no especificada</v>
          </cell>
        </row>
        <row r="7949">
          <cell r="A7949" t="str">
            <v>R00.2</v>
          </cell>
          <cell r="B7949" t="str">
            <v>Palpitaciones</v>
          </cell>
        </row>
        <row r="7950">
          <cell r="A7950" t="str">
            <v>R00.8</v>
          </cell>
          <cell r="B7950" t="str">
            <v>Otras anormalidades del latido cardíaco y las no especificadas</v>
          </cell>
        </row>
        <row r="7951">
          <cell r="A7951" t="str">
            <v>R01</v>
          </cell>
          <cell r="B7951" t="str">
            <v>Soplos y otros sonidos cardíacos</v>
          </cell>
        </row>
        <row r="7952">
          <cell r="A7952" t="str">
            <v>R01.0</v>
          </cell>
          <cell r="B7952" t="str">
            <v>Soplos cardíacos benignos o inocentes</v>
          </cell>
        </row>
        <row r="7953">
          <cell r="A7953" t="str">
            <v>R01.1</v>
          </cell>
          <cell r="B7953" t="str">
            <v>Soplo cardíaco, no especificado</v>
          </cell>
        </row>
        <row r="7954">
          <cell r="A7954" t="str">
            <v>R01.2</v>
          </cell>
          <cell r="B7954" t="str">
            <v>Otros sonidos cardíacos</v>
          </cell>
        </row>
        <row r="7955">
          <cell r="A7955" t="str">
            <v>R02.X</v>
          </cell>
          <cell r="B7955" t="str">
            <v>Gangrena, no clasificada en otra parte</v>
          </cell>
        </row>
        <row r="7956">
          <cell r="A7956" t="str">
            <v>R03</v>
          </cell>
          <cell r="B7956" t="str">
            <v>Lectura de presión sanguínea anormal, sin diagnóstico</v>
          </cell>
        </row>
        <row r="7957">
          <cell r="A7957" t="str">
            <v>R03.0</v>
          </cell>
          <cell r="B7957" t="str">
            <v>Lectura elevada de la presión sanguínea, sin diagnóstico de hipertensión</v>
          </cell>
        </row>
        <row r="7958">
          <cell r="A7958" t="str">
            <v>R03.1</v>
          </cell>
          <cell r="B7958" t="str">
            <v>Lectura de presión baja no específica</v>
          </cell>
        </row>
        <row r="7959">
          <cell r="A7959" t="str">
            <v>R04</v>
          </cell>
          <cell r="B7959" t="str">
            <v>Hemorragias de las vías respiratorias</v>
          </cell>
        </row>
        <row r="7960">
          <cell r="A7960" t="str">
            <v>R04.0</v>
          </cell>
          <cell r="B7960" t="str">
            <v>Epistaxis</v>
          </cell>
        </row>
        <row r="7961">
          <cell r="A7961" t="str">
            <v>R04.1</v>
          </cell>
          <cell r="B7961" t="str">
            <v>Hemorragia de la garganta</v>
          </cell>
        </row>
        <row r="7962">
          <cell r="A7962" t="str">
            <v>R04.2</v>
          </cell>
          <cell r="B7962" t="str">
            <v>Hemoptisis</v>
          </cell>
        </row>
        <row r="7963">
          <cell r="A7963" t="str">
            <v>R04.8</v>
          </cell>
          <cell r="B7963" t="str">
            <v>Hemorragia de otros sitios de las vías respiratorias</v>
          </cell>
        </row>
        <row r="7964">
          <cell r="A7964" t="str">
            <v>R04.9</v>
          </cell>
          <cell r="B7964" t="str">
            <v>Hemorragia de las vías respiratorias, no especificada</v>
          </cell>
        </row>
        <row r="7965">
          <cell r="A7965" t="str">
            <v>R05.X</v>
          </cell>
          <cell r="B7965" t="str">
            <v>Tos</v>
          </cell>
        </row>
        <row r="7966">
          <cell r="A7966" t="str">
            <v>R06</v>
          </cell>
          <cell r="B7966" t="str">
            <v>Anormalidades de la respiración</v>
          </cell>
        </row>
        <row r="7967">
          <cell r="A7967" t="str">
            <v>R06.0</v>
          </cell>
          <cell r="B7967" t="str">
            <v>Disnea</v>
          </cell>
        </row>
        <row r="7968">
          <cell r="A7968" t="str">
            <v>R06.1</v>
          </cell>
          <cell r="B7968" t="str">
            <v>Estridor</v>
          </cell>
        </row>
        <row r="7969">
          <cell r="A7969" t="str">
            <v>R06.2</v>
          </cell>
          <cell r="B7969" t="str">
            <v>Silbido</v>
          </cell>
        </row>
        <row r="7970">
          <cell r="A7970" t="str">
            <v>R06.3</v>
          </cell>
          <cell r="B7970" t="str">
            <v>Respiración periódica</v>
          </cell>
        </row>
        <row r="7971">
          <cell r="A7971" t="str">
            <v>R06.4</v>
          </cell>
          <cell r="B7971" t="str">
            <v>Hiperventilación</v>
          </cell>
        </row>
        <row r="7972">
          <cell r="A7972" t="str">
            <v>R06.5</v>
          </cell>
          <cell r="B7972" t="str">
            <v>Respiración con la boca</v>
          </cell>
        </row>
        <row r="7973">
          <cell r="A7973" t="str">
            <v>R06.6</v>
          </cell>
          <cell r="B7973" t="str">
            <v>Hipo</v>
          </cell>
        </row>
        <row r="7974">
          <cell r="A7974" t="str">
            <v>R06.7</v>
          </cell>
          <cell r="B7974" t="str">
            <v>Estornudo</v>
          </cell>
        </row>
        <row r="7975">
          <cell r="A7975" t="str">
            <v>R06.8</v>
          </cell>
          <cell r="B7975" t="str">
            <v>Otras anormalidades de la respiración y las no especificadas</v>
          </cell>
        </row>
        <row r="7976">
          <cell r="A7976" t="str">
            <v>R07</v>
          </cell>
          <cell r="B7976" t="str">
            <v>Dolor de garganta y en el pecho</v>
          </cell>
        </row>
        <row r="7977">
          <cell r="A7977" t="str">
            <v>R07.0</v>
          </cell>
          <cell r="B7977" t="str">
            <v>Dolor de garganta</v>
          </cell>
        </row>
        <row r="7978">
          <cell r="A7978" t="str">
            <v>R07.1</v>
          </cell>
          <cell r="B7978" t="str">
            <v>Dolor en el pecho al respirar</v>
          </cell>
        </row>
        <row r="7979">
          <cell r="A7979" t="str">
            <v>R07.2</v>
          </cell>
          <cell r="B7979" t="str">
            <v>Dolor precordial</v>
          </cell>
        </row>
        <row r="7980">
          <cell r="A7980" t="str">
            <v>R07.3</v>
          </cell>
          <cell r="B7980" t="str">
            <v>Otros dolores en el pecho</v>
          </cell>
        </row>
        <row r="7981">
          <cell r="A7981" t="str">
            <v>R07.4</v>
          </cell>
          <cell r="B7981" t="str">
            <v>Dolor en el pecho, no especificado</v>
          </cell>
        </row>
        <row r="7982">
          <cell r="A7982" t="str">
            <v>R09</v>
          </cell>
          <cell r="B7982" t="str">
            <v>Otros síntomas y signos que involucran los sistemas circulatorio y respiratorio</v>
          </cell>
        </row>
        <row r="7983">
          <cell r="A7983" t="str">
            <v>R09.0</v>
          </cell>
          <cell r="B7983" t="str">
            <v>Asfixia</v>
          </cell>
        </row>
        <row r="7984">
          <cell r="A7984" t="str">
            <v>R09.1</v>
          </cell>
          <cell r="B7984" t="str">
            <v>Pleuresía</v>
          </cell>
        </row>
        <row r="7985">
          <cell r="A7985" t="str">
            <v>R09.2</v>
          </cell>
          <cell r="B7985" t="str">
            <v>Paro respiratorio</v>
          </cell>
        </row>
        <row r="7986">
          <cell r="A7986" t="str">
            <v>R09.3</v>
          </cell>
          <cell r="B7986" t="str">
            <v>Esputo anormal</v>
          </cell>
        </row>
        <row r="7987">
          <cell r="A7987" t="str">
            <v>R09.8</v>
          </cell>
          <cell r="B7987" t="str">
            <v>Otros síntomas y signos especificados que involucran los sistemas circulatorio y respiratorio</v>
          </cell>
        </row>
        <row r="7988">
          <cell r="A7988" t="str">
            <v>R10</v>
          </cell>
          <cell r="B7988" t="str">
            <v>Dolor abdominal y pélvico</v>
          </cell>
        </row>
        <row r="7989">
          <cell r="A7989" t="str">
            <v>R10.0</v>
          </cell>
          <cell r="B7989" t="str">
            <v>Abdomen agudo</v>
          </cell>
        </row>
        <row r="7990">
          <cell r="A7990" t="str">
            <v>R10.1</v>
          </cell>
          <cell r="B7990" t="str">
            <v>Dolor abdominal localizado en parte superior</v>
          </cell>
        </row>
        <row r="7991">
          <cell r="A7991" t="str">
            <v>R10.2</v>
          </cell>
          <cell r="B7991" t="str">
            <v>Dolor pélvico y perineal</v>
          </cell>
        </row>
        <row r="7992">
          <cell r="A7992" t="str">
            <v>R10.3</v>
          </cell>
          <cell r="B7992" t="str">
            <v>Dolor localizado en otras partes inferiores del abdomen</v>
          </cell>
        </row>
        <row r="7993">
          <cell r="A7993" t="str">
            <v>R10.4</v>
          </cell>
          <cell r="B7993" t="str">
            <v>Otros dolores abdominales y los no especificados</v>
          </cell>
        </row>
        <row r="7994">
          <cell r="A7994" t="str">
            <v>R11.X</v>
          </cell>
          <cell r="B7994" t="str">
            <v>Náusea y vómito</v>
          </cell>
        </row>
        <row r="7995">
          <cell r="A7995" t="str">
            <v>R12.X</v>
          </cell>
          <cell r="B7995" t="str">
            <v>Acidez</v>
          </cell>
        </row>
        <row r="7996">
          <cell r="A7996" t="str">
            <v>R13.X</v>
          </cell>
          <cell r="B7996" t="str">
            <v>Disfagia</v>
          </cell>
        </row>
        <row r="7997">
          <cell r="A7997" t="str">
            <v>R14.X</v>
          </cell>
          <cell r="B7997" t="str">
            <v>Flatulencia y afecciones afines</v>
          </cell>
        </row>
        <row r="7998">
          <cell r="A7998" t="str">
            <v>R15.X</v>
          </cell>
          <cell r="B7998" t="str">
            <v>Incontinencia fecal</v>
          </cell>
        </row>
        <row r="7999">
          <cell r="A7999" t="str">
            <v>R16</v>
          </cell>
          <cell r="B7999" t="str">
            <v>Hepatomegalia y esplenomegalia, no clasificadas en otra parte</v>
          </cell>
        </row>
        <row r="8000">
          <cell r="A8000" t="str">
            <v>R16.0</v>
          </cell>
          <cell r="B8000" t="str">
            <v>Hepatomegalia, no clasificada en otra parte</v>
          </cell>
        </row>
        <row r="8001">
          <cell r="A8001" t="str">
            <v>R16.1</v>
          </cell>
          <cell r="B8001" t="str">
            <v>Esplenomegalia, no clasificada en otra parte</v>
          </cell>
        </row>
        <row r="8002">
          <cell r="A8002" t="str">
            <v>R16.2</v>
          </cell>
          <cell r="B8002" t="str">
            <v>Hepatomegalia con esplenomegalia, no clasificadas en otra parte</v>
          </cell>
        </row>
        <row r="8003">
          <cell r="A8003" t="str">
            <v>R17.X</v>
          </cell>
          <cell r="B8003" t="str">
            <v>Ictericia no especificada</v>
          </cell>
        </row>
        <row r="8004">
          <cell r="A8004" t="str">
            <v>R18.X</v>
          </cell>
          <cell r="B8004" t="str">
            <v>Ascitis</v>
          </cell>
        </row>
        <row r="8005">
          <cell r="A8005" t="str">
            <v>R19</v>
          </cell>
          <cell r="B8005" t="str">
            <v>Otros síntomas y signos que involucran el sistema digestivo y el abdomen</v>
          </cell>
        </row>
        <row r="8006">
          <cell r="A8006" t="str">
            <v>R19.0</v>
          </cell>
          <cell r="B8006" t="str">
            <v>Tumefacción, masa o prominencia intraabdominal y pélvica</v>
          </cell>
        </row>
        <row r="8007">
          <cell r="A8007" t="str">
            <v>R19.1</v>
          </cell>
          <cell r="B8007" t="str">
            <v>Sonidos intestinales anormales</v>
          </cell>
        </row>
        <row r="8008">
          <cell r="A8008" t="str">
            <v>R19.2</v>
          </cell>
          <cell r="B8008" t="str">
            <v>Peristalsis visible</v>
          </cell>
        </row>
        <row r="8009">
          <cell r="A8009" t="str">
            <v>R19.3</v>
          </cell>
          <cell r="B8009" t="str">
            <v>Rigidez abdominal</v>
          </cell>
        </row>
        <row r="8010">
          <cell r="A8010" t="str">
            <v>R19.4</v>
          </cell>
          <cell r="B8010" t="str">
            <v>Cambios en los hábitos intestinales</v>
          </cell>
        </row>
        <row r="8011">
          <cell r="A8011" t="str">
            <v>R19.5</v>
          </cell>
          <cell r="B8011" t="str">
            <v>Otras anormalidades fecales</v>
          </cell>
        </row>
        <row r="8012">
          <cell r="A8012" t="str">
            <v>R19.6</v>
          </cell>
          <cell r="B8012" t="str">
            <v>Halitosis</v>
          </cell>
        </row>
        <row r="8013">
          <cell r="A8013" t="str">
            <v>R19.8</v>
          </cell>
          <cell r="B8013" t="str">
            <v>Otros síntomas y signos especificados que involucran el sistema digestivo y el abdomen</v>
          </cell>
        </row>
        <row r="8014">
          <cell r="A8014" t="str">
            <v>R20</v>
          </cell>
          <cell r="B8014" t="str">
            <v>Alteraciones de la sensibilidad cutánea</v>
          </cell>
        </row>
        <row r="8015">
          <cell r="A8015" t="str">
            <v>R20.0</v>
          </cell>
          <cell r="B8015" t="str">
            <v>Anestesia de la piel</v>
          </cell>
        </row>
        <row r="8016">
          <cell r="A8016" t="str">
            <v>R20.1</v>
          </cell>
          <cell r="B8016" t="str">
            <v>Hipoestesia de la piel</v>
          </cell>
        </row>
        <row r="8017">
          <cell r="A8017" t="str">
            <v>R20.2</v>
          </cell>
          <cell r="B8017" t="str">
            <v>Parestesia de la piel</v>
          </cell>
        </row>
        <row r="8018">
          <cell r="A8018" t="str">
            <v>R20.3</v>
          </cell>
          <cell r="B8018" t="str">
            <v>Hiperestesia</v>
          </cell>
        </row>
        <row r="8019">
          <cell r="A8019" t="str">
            <v>R20.8</v>
          </cell>
          <cell r="B8019" t="str">
            <v>Otras alteraciones de la sensibilidad cutánea y las no especificadas</v>
          </cell>
        </row>
        <row r="8020">
          <cell r="A8020" t="str">
            <v>R21.X</v>
          </cell>
          <cell r="B8020" t="str">
            <v>Salpullido y otras erupciones cutáneas no especificadas</v>
          </cell>
        </row>
        <row r="8021">
          <cell r="A8021" t="str">
            <v>R22</v>
          </cell>
          <cell r="B8021" t="str">
            <v>Tumefacción, masa o prominencia de la piel y del tejido subcutáneo localizadas</v>
          </cell>
        </row>
        <row r="8022">
          <cell r="A8022" t="str">
            <v>R22.0</v>
          </cell>
          <cell r="B8022" t="str">
            <v>Tumefacción, masa o prominencia localizada en la cabeza</v>
          </cell>
        </row>
        <row r="8023">
          <cell r="A8023" t="str">
            <v>R22.1</v>
          </cell>
          <cell r="B8023" t="str">
            <v>Tumefacción, masa o prominencia localizada en el cuello</v>
          </cell>
        </row>
        <row r="8024">
          <cell r="A8024" t="str">
            <v>R22.2</v>
          </cell>
          <cell r="B8024" t="str">
            <v>Tumefacción, masa o prominencia localizada en el tronco</v>
          </cell>
        </row>
        <row r="8025">
          <cell r="A8025" t="str">
            <v>R22.3</v>
          </cell>
          <cell r="B8025" t="str">
            <v>Tumefacción, masa o prominencia localizada en el miembro superior</v>
          </cell>
        </row>
        <row r="8026">
          <cell r="A8026" t="str">
            <v>R22.4</v>
          </cell>
          <cell r="B8026" t="str">
            <v>Tumefacción, masa o prominencia localizada en el miembro inferior</v>
          </cell>
        </row>
        <row r="8027">
          <cell r="A8027" t="str">
            <v>R22.7</v>
          </cell>
          <cell r="B8027" t="str">
            <v>Tumefacción, masa o prominencia localizada en sitios múltiples</v>
          </cell>
        </row>
        <row r="8028">
          <cell r="A8028" t="str">
            <v>R22.9</v>
          </cell>
          <cell r="B8028" t="str">
            <v>Tumefacción, masa o prominencia localizada en parte no especificada</v>
          </cell>
        </row>
        <row r="8029">
          <cell r="A8029" t="str">
            <v>R23</v>
          </cell>
          <cell r="B8029" t="str">
            <v>Otros cambios en la piel</v>
          </cell>
        </row>
        <row r="8030">
          <cell r="A8030" t="str">
            <v>R23.0</v>
          </cell>
          <cell r="B8030" t="str">
            <v>Cianosis</v>
          </cell>
        </row>
        <row r="8031">
          <cell r="A8031" t="str">
            <v>R23.1</v>
          </cell>
          <cell r="B8031" t="str">
            <v>Palidez</v>
          </cell>
        </row>
        <row r="8032">
          <cell r="A8032" t="str">
            <v>R23.2</v>
          </cell>
          <cell r="B8032" t="str">
            <v>Rubor</v>
          </cell>
        </row>
        <row r="8033">
          <cell r="A8033" t="str">
            <v>R23.3</v>
          </cell>
          <cell r="B8033" t="str">
            <v>Equimosis espontánea</v>
          </cell>
        </row>
        <row r="8034">
          <cell r="A8034" t="str">
            <v>R23.4</v>
          </cell>
          <cell r="B8034" t="str">
            <v>Cambios en la textura de la piel</v>
          </cell>
        </row>
        <row r="8035">
          <cell r="A8035" t="str">
            <v>R23.8</v>
          </cell>
          <cell r="B8035" t="str">
            <v>Otros cambios de la piel y los no especificados</v>
          </cell>
        </row>
        <row r="8036">
          <cell r="A8036" t="str">
            <v>R25</v>
          </cell>
          <cell r="B8036" t="str">
            <v>Movimientos involuntarios anormales</v>
          </cell>
        </row>
        <row r="8037">
          <cell r="A8037" t="str">
            <v>R25.0</v>
          </cell>
          <cell r="B8037" t="str">
            <v>Movimientos anormales de la cabeza</v>
          </cell>
        </row>
        <row r="8038">
          <cell r="A8038" t="str">
            <v>R25.1</v>
          </cell>
          <cell r="B8038" t="str">
            <v>Temblor no especificado</v>
          </cell>
        </row>
        <row r="8039">
          <cell r="A8039" t="str">
            <v>R25.2</v>
          </cell>
          <cell r="B8039" t="str">
            <v>Calambres y espasmos</v>
          </cell>
        </row>
        <row r="8040">
          <cell r="A8040" t="str">
            <v>R25.3</v>
          </cell>
          <cell r="B8040" t="str">
            <v>Fasciculación</v>
          </cell>
        </row>
        <row r="8041">
          <cell r="A8041" t="str">
            <v>R25.8</v>
          </cell>
          <cell r="B8041" t="str">
            <v>Otros movimientos anormales involuntarios y los no especificados</v>
          </cell>
        </row>
        <row r="8042">
          <cell r="A8042" t="str">
            <v>R26</v>
          </cell>
          <cell r="B8042" t="str">
            <v>Anormalidades de la marcha y de la movilidad</v>
          </cell>
        </row>
        <row r="8043">
          <cell r="A8043" t="str">
            <v>R26.0</v>
          </cell>
          <cell r="B8043" t="str">
            <v>Marcha atáxica</v>
          </cell>
        </row>
        <row r="8044">
          <cell r="A8044" t="str">
            <v>R26.1</v>
          </cell>
          <cell r="B8044" t="str">
            <v>Marcha paralítica</v>
          </cell>
        </row>
        <row r="8045">
          <cell r="A8045" t="str">
            <v>R26.2</v>
          </cell>
          <cell r="B8045" t="str">
            <v>Dificultad para caminar, no clasificada en otra parte</v>
          </cell>
        </row>
        <row r="8046">
          <cell r="A8046" t="str">
            <v>R26.8</v>
          </cell>
          <cell r="B8046" t="str">
            <v>Otras anormalidades de la marcha y de la movilidad y las no especificadas</v>
          </cell>
        </row>
        <row r="8047">
          <cell r="A8047" t="str">
            <v>R27</v>
          </cell>
          <cell r="B8047" t="str">
            <v>Otras fallas de coordinación</v>
          </cell>
        </row>
        <row r="8048">
          <cell r="A8048" t="str">
            <v>R27.0</v>
          </cell>
          <cell r="B8048" t="str">
            <v>Ataxia, no especificada</v>
          </cell>
        </row>
        <row r="8049">
          <cell r="A8049" t="str">
            <v>R27.8</v>
          </cell>
          <cell r="B8049" t="str">
            <v>Otras fallas de la coordinación y las no especificadas</v>
          </cell>
        </row>
        <row r="8050">
          <cell r="A8050" t="str">
            <v>R29</v>
          </cell>
          <cell r="B8050" t="str">
            <v>Otros síntomas y signos que involucran los sistemas nervioso y  osteomuscular</v>
          </cell>
        </row>
        <row r="8051">
          <cell r="A8051" t="str">
            <v>R29.0</v>
          </cell>
          <cell r="B8051" t="str">
            <v>Tetania</v>
          </cell>
        </row>
        <row r="8052">
          <cell r="A8052" t="str">
            <v>R29.1</v>
          </cell>
          <cell r="B8052" t="str">
            <v>Meningismo</v>
          </cell>
        </row>
        <row r="8053">
          <cell r="A8053" t="str">
            <v>R29.2</v>
          </cell>
          <cell r="B8053" t="str">
            <v>Reflejos anormales</v>
          </cell>
        </row>
        <row r="8054">
          <cell r="A8054" t="str">
            <v>R29.3</v>
          </cell>
          <cell r="B8054" t="str">
            <v>Postura anormal</v>
          </cell>
        </row>
        <row r="8055">
          <cell r="A8055" t="str">
            <v>R29.4</v>
          </cell>
          <cell r="B8055" t="str">
            <v>Chasquido de la cadera</v>
          </cell>
        </row>
        <row r="8056">
          <cell r="A8056" t="str">
            <v>R29.8</v>
          </cell>
          <cell r="B8056" t="str">
            <v>Otros síntomas y signos que involucran los sistemas nervioso y osteomuscular y los no especificados</v>
          </cell>
        </row>
        <row r="8057">
          <cell r="A8057" t="str">
            <v>R30</v>
          </cell>
          <cell r="B8057" t="str">
            <v>Dolor asociado con la micción</v>
          </cell>
        </row>
        <row r="8058">
          <cell r="A8058" t="str">
            <v>R30.0</v>
          </cell>
          <cell r="B8058" t="str">
            <v>Disuria</v>
          </cell>
        </row>
        <row r="8059">
          <cell r="A8059" t="str">
            <v>R30.1</v>
          </cell>
          <cell r="B8059" t="str">
            <v>Tenesmo vesical</v>
          </cell>
        </row>
        <row r="8060">
          <cell r="A8060" t="str">
            <v>R30.9</v>
          </cell>
          <cell r="B8060" t="str">
            <v>Micción dolorosa, no especificada</v>
          </cell>
        </row>
        <row r="8061">
          <cell r="A8061" t="str">
            <v>R31.X</v>
          </cell>
          <cell r="B8061" t="str">
            <v>Hematuria, no especificada</v>
          </cell>
        </row>
        <row r="8062">
          <cell r="A8062" t="str">
            <v>R32.X</v>
          </cell>
          <cell r="B8062" t="str">
            <v>Incontinencia urinaria, no especificada</v>
          </cell>
        </row>
        <row r="8063">
          <cell r="A8063" t="str">
            <v>R33.X</v>
          </cell>
          <cell r="B8063" t="str">
            <v>Retención de orina</v>
          </cell>
        </row>
        <row r="8064">
          <cell r="A8064" t="str">
            <v>R34.X</v>
          </cell>
          <cell r="B8064" t="str">
            <v>Anuria y oliguria</v>
          </cell>
        </row>
        <row r="8065">
          <cell r="A8065" t="str">
            <v>R35.X</v>
          </cell>
          <cell r="B8065" t="str">
            <v>Poliuria</v>
          </cell>
        </row>
        <row r="8066">
          <cell r="A8066" t="str">
            <v>R36.X</v>
          </cell>
          <cell r="B8066" t="str">
            <v>Descarga uretral</v>
          </cell>
        </row>
        <row r="8067">
          <cell r="A8067" t="str">
            <v>R39</v>
          </cell>
          <cell r="B8067" t="str">
            <v>Otros síntomas y signos que involucran el sistema urinario</v>
          </cell>
        </row>
        <row r="8068">
          <cell r="A8068" t="str">
            <v>R39.0</v>
          </cell>
          <cell r="B8068" t="str">
            <v>Extravasación de la orina</v>
          </cell>
        </row>
        <row r="8069">
          <cell r="A8069" t="str">
            <v>R39.1</v>
          </cell>
          <cell r="B8069" t="str">
            <v>Otras dificultades de la micción</v>
          </cell>
        </row>
        <row r="8070">
          <cell r="A8070" t="str">
            <v>R39.2</v>
          </cell>
          <cell r="B8070" t="str">
            <v>Uremia extrarrenal</v>
          </cell>
        </row>
        <row r="8071">
          <cell r="A8071" t="str">
            <v>R39.8</v>
          </cell>
          <cell r="B8071" t="str">
            <v>Otros síntomas y signos que involucran el sistema urinario y los no especificados</v>
          </cell>
        </row>
        <row r="8072">
          <cell r="A8072" t="str">
            <v>R40</v>
          </cell>
          <cell r="B8072" t="str">
            <v>Somnolencia, estupor y coma</v>
          </cell>
        </row>
        <row r="8073">
          <cell r="A8073" t="str">
            <v>R40.0</v>
          </cell>
          <cell r="B8073" t="str">
            <v>Somnolencia</v>
          </cell>
        </row>
        <row r="8074">
          <cell r="A8074" t="str">
            <v>R40.1</v>
          </cell>
          <cell r="B8074" t="str">
            <v>Estupor</v>
          </cell>
        </row>
        <row r="8075">
          <cell r="A8075" t="str">
            <v>R40.2</v>
          </cell>
          <cell r="B8075" t="str">
            <v>Coma, no especificado</v>
          </cell>
        </row>
        <row r="8076">
          <cell r="A8076" t="str">
            <v>R41</v>
          </cell>
          <cell r="B8076" t="str">
            <v>Otros síntomas y signos que involucran la función cognoscitiva y la  conciencia</v>
          </cell>
        </row>
        <row r="8077">
          <cell r="A8077" t="str">
            <v>R41.0</v>
          </cell>
          <cell r="B8077" t="str">
            <v>Desorientación no especificada</v>
          </cell>
        </row>
        <row r="8078">
          <cell r="A8078" t="str">
            <v>R41.1</v>
          </cell>
          <cell r="B8078" t="str">
            <v>Amnesia anterógrada</v>
          </cell>
        </row>
        <row r="8079">
          <cell r="A8079" t="str">
            <v>R41.2</v>
          </cell>
          <cell r="B8079" t="str">
            <v>Amnesia retrógrada</v>
          </cell>
        </row>
        <row r="8080">
          <cell r="A8080" t="str">
            <v>R41.3</v>
          </cell>
          <cell r="B8080" t="str">
            <v>Otra amnesia</v>
          </cell>
        </row>
        <row r="8081">
          <cell r="A8081" t="str">
            <v>R41.8</v>
          </cell>
          <cell r="B8081" t="str">
            <v>Otros síntomas y signos que involucran la función cognoscitiva y la conciencia y los no especificados</v>
          </cell>
        </row>
        <row r="8082">
          <cell r="A8082" t="str">
            <v>R42.X</v>
          </cell>
          <cell r="B8082" t="str">
            <v>Mareo y desvanecimiento</v>
          </cell>
        </row>
        <row r="8083">
          <cell r="A8083" t="str">
            <v>R43</v>
          </cell>
          <cell r="B8083" t="str">
            <v>Trastornos del olfato y del gusto</v>
          </cell>
        </row>
        <row r="8084">
          <cell r="A8084" t="str">
            <v>R43.0</v>
          </cell>
          <cell r="B8084" t="str">
            <v>Anosmia</v>
          </cell>
        </row>
        <row r="8085">
          <cell r="A8085" t="str">
            <v>R43.1</v>
          </cell>
          <cell r="B8085" t="str">
            <v>Parosmia</v>
          </cell>
        </row>
        <row r="8086">
          <cell r="A8086" t="str">
            <v>R43.2</v>
          </cell>
          <cell r="B8086" t="str">
            <v>Parageusia</v>
          </cell>
        </row>
        <row r="8087">
          <cell r="A8087" t="str">
            <v>R43.8</v>
          </cell>
          <cell r="B8087" t="str">
            <v>Otras alteraciones del gusto y del olfato y las no especificadas</v>
          </cell>
        </row>
        <row r="8088">
          <cell r="A8088" t="str">
            <v>R44</v>
          </cell>
          <cell r="B8088" t="str">
            <v>Otros síntomas y signos que involucran las sensaciones y percepciones  generales</v>
          </cell>
        </row>
        <row r="8089">
          <cell r="A8089" t="str">
            <v>R44.0</v>
          </cell>
          <cell r="B8089" t="str">
            <v>Alucinaciones auditivas</v>
          </cell>
        </row>
        <row r="8090">
          <cell r="A8090" t="str">
            <v>R44.1</v>
          </cell>
          <cell r="B8090" t="str">
            <v>Alucinaciones visuales</v>
          </cell>
        </row>
        <row r="8091">
          <cell r="A8091" t="str">
            <v>R44.2</v>
          </cell>
          <cell r="B8091" t="str">
            <v>Otras alucinaciones</v>
          </cell>
        </row>
        <row r="8092">
          <cell r="A8092" t="str">
            <v>R44.3</v>
          </cell>
          <cell r="B8092" t="str">
            <v>Alucinaciones, no especificadas</v>
          </cell>
        </row>
        <row r="8093">
          <cell r="A8093" t="str">
            <v>R44.8</v>
          </cell>
          <cell r="B8093" t="str">
            <v>Otros síntomas y signos que involucran las sensaciones y percepciones generales y los no especificados</v>
          </cell>
        </row>
        <row r="8094">
          <cell r="A8094" t="str">
            <v>R45</v>
          </cell>
          <cell r="B8094" t="str">
            <v>Síntomas y signos que involucran el estado emocional</v>
          </cell>
        </row>
        <row r="8095">
          <cell r="A8095" t="str">
            <v>R45.0</v>
          </cell>
          <cell r="B8095" t="str">
            <v>Nerviosismo</v>
          </cell>
        </row>
        <row r="8096">
          <cell r="A8096" t="str">
            <v>R45.1</v>
          </cell>
          <cell r="B8096" t="str">
            <v>Inquietud y agitación</v>
          </cell>
        </row>
        <row r="8097">
          <cell r="A8097" t="str">
            <v>R45.2</v>
          </cell>
          <cell r="B8097" t="str">
            <v>Infelicidad</v>
          </cell>
        </row>
        <row r="8098">
          <cell r="A8098" t="str">
            <v>R45.3</v>
          </cell>
          <cell r="B8098" t="str">
            <v>Desmoralización y apatía</v>
          </cell>
        </row>
        <row r="8099">
          <cell r="A8099" t="str">
            <v>R45.4</v>
          </cell>
          <cell r="B8099" t="str">
            <v>Irritabilidad y enojo</v>
          </cell>
        </row>
        <row r="8100">
          <cell r="A8100" t="str">
            <v>R45.5</v>
          </cell>
          <cell r="B8100" t="str">
            <v>Hostilidad</v>
          </cell>
        </row>
        <row r="8101">
          <cell r="A8101" t="str">
            <v>R45.6</v>
          </cell>
          <cell r="B8101" t="str">
            <v>Violencia física</v>
          </cell>
        </row>
        <row r="8102">
          <cell r="A8102" t="str">
            <v>R45.7</v>
          </cell>
          <cell r="B8102" t="str">
            <v>Tensión y estado de choque emocional, no especificado</v>
          </cell>
        </row>
        <row r="8103">
          <cell r="A8103" t="str">
            <v>R45.8</v>
          </cell>
          <cell r="B8103" t="str">
            <v>Otros síntomas y signos que involucran el estado emocional</v>
          </cell>
        </row>
        <row r="8104">
          <cell r="A8104" t="str">
            <v>R46</v>
          </cell>
          <cell r="B8104" t="str">
            <v>Síntomas y signos que involucran la apariencia y el comportamiento</v>
          </cell>
        </row>
        <row r="8105">
          <cell r="A8105" t="str">
            <v>R46.0</v>
          </cell>
          <cell r="B8105" t="str">
            <v>Muy bajo nivel de higiene personal</v>
          </cell>
        </row>
        <row r="8106">
          <cell r="A8106" t="str">
            <v>R46.1</v>
          </cell>
          <cell r="B8106" t="str">
            <v>Apariencia personal extraña</v>
          </cell>
        </row>
        <row r="8107">
          <cell r="A8107" t="str">
            <v>R46.2</v>
          </cell>
          <cell r="B8107" t="str">
            <v>Conducta extraña e inexplicable</v>
          </cell>
        </row>
        <row r="8108">
          <cell r="A8108" t="str">
            <v>R46.3</v>
          </cell>
          <cell r="B8108" t="str">
            <v>Hiperactividad</v>
          </cell>
        </row>
        <row r="8109">
          <cell r="A8109" t="str">
            <v>R46.4</v>
          </cell>
          <cell r="B8109" t="str">
            <v>Lentitud y pobre respuesta</v>
          </cell>
        </row>
        <row r="8110">
          <cell r="A8110" t="str">
            <v>R46.5</v>
          </cell>
          <cell r="B8110" t="str">
            <v>Suspicacia y evasividad marcadas</v>
          </cell>
        </row>
        <row r="8111">
          <cell r="A8111" t="str">
            <v>R46.6</v>
          </cell>
          <cell r="B8111" t="str">
            <v>Preocupación indebida por sucesos que causan tensión</v>
          </cell>
        </row>
        <row r="8112">
          <cell r="A8112" t="str">
            <v>R46.7</v>
          </cell>
          <cell r="B8112" t="str">
            <v>Verbosidad y detalles circunstanciales que oscurecen la razón de la consulta o el contacto</v>
          </cell>
        </row>
        <row r="8113">
          <cell r="A8113" t="str">
            <v>R46.8</v>
          </cell>
          <cell r="B8113" t="str">
            <v>Otros síntomas y signos que involucran la apariencia y el comportamiento</v>
          </cell>
        </row>
        <row r="8114">
          <cell r="A8114" t="str">
            <v>R47</v>
          </cell>
          <cell r="B8114" t="str">
            <v>Alteraciones del habla, no clasificadas en otra parte</v>
          </cell>
        </row>
        <row r="8115">
          <cell r="A8115" t="str">
            <v>R47.0</v>
          </cell>
          <cell r="B8115" t="str">
            <v>Disfasia y afasia</v>
          </cell>
        </row>
        <row r="8116">
          <cell r="A8116" t="str">
            <v>R47.1</v>
          </cell>
          <cell r="B8116" t="str">
            <v>Disartria y anartria</v>
          </cell>
        </row>
        <row r="8117">
          <cell r="A8117" t="str">
            <v>R47.8</v>
          </cell>
          <cell r="B8117" t="str">
            <v>Otras alteraciones del habla y las no especificadas</v>
          </cell>
        </row>
        <row r="8118">
          <cell r="A8118" t="str">
            <v>R48</v>
          </cell>
          <cell r="B8118" t="str">
            <v>Dislexia y otras disfunciones simbólicas, no clasificadas en otra parte</v>
          </cell>
        </row>
        <row r="8119">
          <cell r="A8119" t="str">
            <v>R48.0</v>
          </cell>
          <cell r="B8119" t="str">
            <v>Dislexia y alexia</v>
          </cell>
        </row>
        <row r="8120">
          <cell r="A8120" t="str">
            <v>R48.1</v>
          </cell>
          <cell r="B8120" t="str">
            <v>Agnosia</v>
          </cell>
        </row>
        <row r="8121">
          <cell r="A8121" t="str">
            <v>R48.2</v>
          </cell>
          <cell r="B8121" t="str">
            <v>Apraxia</v>
          </cell>
        </row>
        <row r="8122">
          <cell r="A8122" t="str">
            <v>R48.8</v>
          </cell>
          <cell r="B8122" t="str">
            <v>Otras disfunciones simbólicas y las no especificadas</v>
          </cell>
        </row>
        <row r="8123">
          <cell r="A8123" t="str">
            <v>R49</v>
          </cell>
          <cell r="B8123" t="str">
            <v>Alteraciones de la voz</v>
          </cell>
        </row>
        <row r="8124">
          <cell r="A8124" t="str">
            <v>R49.0</v>
          </cell>
          <cell r="B8124" t="str">
            <v>Disfonía</v>
          </cell>
        </row>
        <row r="8125">
          <cell r="A8125" t="str">
            <v>R49.1</v>
          </cell>
          <cell r="B8125" t="str">
            <v>Afonía</v>
          </cell>
        </row>
        <row r="8126">
          <cell r="A8126" t="str">
            <v>R49.2</v>
          </cell>
          <cell r="B8126" t="str">
            <v>Hipernasalidad e hiponasalidad</v>
          </cell>
        </row>
        <row r="8127">
          <cell r="A8127" t="str">
            <v>R49.8</v>
          </cell>
          <cell r="B8127" t="str">
            <v>Otras alteraciones de la voz y las no especificadas</v>
          </cell>
        </row>
        <row r="8128">
          <cell r="A8128">
            <v>0</v>
          </cell>
          <cell r="B8128" t="str">
            <v>Fiebre de origen desconocido</v>
          </cell>
        </row>
        <row r="8129">
          <cell r="A8129" t="str">
            <v>R50.0</v>
          </cell>
          <cell r="B8129" t="str">
            <v>Fiebre con escalofrío</v>
          </cell>
        </row>
        <row r="8130">
          <cell r="A8130" t="str">
            <v>R50.1</v>
          </cell>
          <cell r="B8130" t="str">
            <v>Fiebre persistente</v>
          </cell>
        </row>
        <row r="8131">
          <cell r="A8131" t="str">
            <v>R50.9</v>
          </cell>
          <cell r="B8131" t="str">
            <v>Fiebre, no especificada</v>
          </cell>
        </row>
        <row r="8132">
          <cell r="A8132" t="str">
            <v>R51.X</v>
          </cell>
          <cell r="B8132" t="str">
            <v>Cefalea</v>
          </cell>
        </row>
        <row r="8133">
          <cell r="A8133" t="str">
            <v>R52</v>
          </cell>
          <cell r="B8133" t="str">
            <v>Dolor, no clasificado en otra parte</v>
          </cell>
        </row>
        <row r="8134">
          <cell r="A8134" t="str">
            <v>R52.0</v>
          </cell>
          <cell r="B8134" t="str">
            <v>Dolor agudo</v>
          </cell>
        </row>
        <row r="8135">
          <cell r="A8135" t="str">
            <v>R52.1</v>
          </cell>
          <cell r="B8135" t="str">
            <v>Dolor crónico intratable</v>
          </cell>
        </row>
        <row r="8136">
          <cell r="A8136" t="str">
            <v>R52.2</v>
          </cell>
          <cell r="B8136" t="str">
            <v>Otro dolor crónico</v>
          </cell>
        </row>
        <row r="8137">
          <cell r="A8137" t="str">
            <v>R52.9</v>
          </cell>
          <cell r="B8137" t="str">
            <v>Dolor, no especificado</v>
          </cell>
        </row>
        <row r="8138">
          <cell r="A8138" t="str">
            <v>R53.X</v>
          </cell>
          <cell r="B8138" t="str">
            <v>Malestar y fatiga</v>
          </cell>
        </row>
        <row r="8139">
          <cell r="A8139" t="str">
            <v>R54.X</v>
          </cell>
          <cell r="B8139" t="str">
            <v>Senilidad</v>
          </cell>
        </row>
        <row r="8140">
          <cell r="A8140" t="str">
            <v>R55.X</v>
          </cell>
          <cell r="B8140" t="str">
            <v>Síncope y colapso</v>
          </cell>
        </row>
        <row r="8141">
          <cell r="A8141" t="str">
            <v>R56</v>
          </cell>
          <cell r="B8141" t="str">
            <v>Convulsiones, no clasificadas en otra parte</v>
          </cell>
        </row>
        <row r="8142">
          <cell r="A8142" t="str">
            <v>R56.0</v>
          </cell>
          <cell r="B8142" t="str">
            <v>Convulsiones febriles</v>
          </cell>
        </row>
        <row r="8143">
          <cell r="A8143" t="str">
            <v>R56.8</v>
          </cell>
          <cell r="B8143" t="str">
            <v>Otras convulsiones y las no especificadas</v>
          </cell>
        </row>
        <row r="8144">
          <cell r="A8144" t="str">
            <v>R57</v>
          </cell>
          <cell r="B8144" t="str">
            <v>Choque, no clasificado en otra parte</v>
          </cell>
        </row>
        <row r="8145">
          <cell r="A8145" t="str">
            <v>R57.0</v>
          </cell>
          <cell r="B8145" t="str">
            <v>Choque cardiogénico</v>
          </cell>
        </row>
        <row r="8146">
          <cell r="A8146" t="str">
            <v>R57.1</v>
          </cell>
          <cell r="B8146" t="str">
            <v>Choque hipovolémico</v>
          </cell>
        </row>
        <row r="8147">
          <cell r="A8147" t="str">
            <v>R57.8</v>
          </cell>
          <cell r="B8147" t="str">
            <v>Otras formas de choque</v>
          </cell>
        </row>
        <row r="8148">
          <cell r="A8148" t="str">
            <v>R57.9</v>
          </cell>
          <cell r="B8148" t="str">
            <v>Choque, no especificado</v>
          </cell>
        </row>
        <row r="8149">
          <cell r="A8149" t="str">
            <v>R58.X</v>
          </cell>
          <cell r="B8149" t="str">
            <v>Hemorragia, no clasificada en otra parte</v>
          </cell>
        </row>
        <row r="8150">
          <cell r="A8150" t="str">
            <v>R59</v>
          </cell>
          <cell r="B8150" t="str">
            <v>Adenomegalia</v>
          </cell>
        </row>
        <row r="8151">
          <cell r="A8151" t="str">
            <v>R59.0</v>
          </cell>
          <cell r="B8151" t="str">
            <v>Adenomegalia localizada</v>
          </cell>
        </row>
        <row r="8152">
          <cell r="A8152" t="str">
            <v>R59.1</v>
          </cell>
          <cell r="B8152" t="str">
            <v>Adenomegalia generalizada</v>
          </cell>
        </row>
        <row r="8153">
          <cell r="A8153" t="str">
            <v>R59.9</v>
          </cell>
          <cell r="B8153" t="str">
            <v>Adenomegalia, no especificada</v>
          </cell>
        </row>
        <row r="8154">
          <cell r="A8154" t="str">
            <v>R60</v>
          </cell>
          <cell r="B8154" t="str">
            <v>Edema, no clasificado en otra parte</v>
          </cell>
        </row>
        <row r="8155">
          <cell r="A8155" t="str">
            <v>R60.0</v>
          </cell>
          <cell r="B8155" t="str">
            <v>Edema localizado</v>
          </cell>
        </row>
        <row r="8156">
          <cell r="A8156" t="str">
            <v>R60.1</v>
          </cell>
          <cell r="B8156" t="str">
            <v>Edema generalizado</v>
          </cell>
        </row>
        <row r="8157">
          <cell r="A8157" t="str">
            <v>R60.9</v>
          </cell>
          <cell r="B8157" t="str">
            <v>Edema, no especificado</v>
          </cell>
        </row>
        <row r="8158">
          <cell r="A8158" t="str">
            <v>R61</v>
          </cell>
          <cell r="B8158" t="str">
            <v>Hiperhidrosis</v>
          </cell>
        </row>
        <row r="8159">
          <cell r="A8159" t="str">
            <v>R61.0</v>
          </cell>
          <cell r="B8159" t="str">
            <v>Hiperhidrosis localizada</v>
          </cell>
        </row>
        <row r="8160">
          <cell r="A8160" t="str">
            <v>R61.1</v>
          </cell>
          <cell r="B8160" t="str">
            <v>Hiperhidrosis generalizada</v>
          </cell>
        </row>
        <row r="8161">
          <cell r="A8161" t="str">
            <v>R61.9</v>
          </cell>
          <cell r="B8161" t="str">
            <v>Hiperhidrosis, no especificada</v>
          </cell>
        </row>
        <row r="8162">
          <cell r="A8162" t="str">
            <v>R62</v>
          </cell>
          <cell r="B8162" t="str">
            <v>Falta del desarrollo fisiológico normal esperado</v>
          </cell>
        </row>
        <row r="8163">
          <cell r="A8163" t="str">
            <v>R62.0</v>
          </cell>
          <cell r="B8163" t="str">
            <v>Retardo del desarrollo</v>
          </cell>
        </row>
        <row r="8164">
          <cell r="A8164" t="str">
            <v>R62.8</v>
          </cell>
          <cell r="B8164" t="str">
            <v>Otras faltas del desarrollo fisiológico normal esperado</v>
          </cell>
        </row>
        <row r="8165">
          <cell r="A8165" t="str">
            <v>R62.9</v>
          </cell>
          <cell r="B8165" t="str">
            <v>Falta del desarrollo fisiológico normal esperado, sin otra especificación</v>
          </cell>
        </row>
        <row r="8166">
          <cell r="A8166" t="str">
            <v>R63</v>
          </cell>
          <cell r="B8166" t="str">
            <v>Síntomas y signos concernientes a la alimentación y a la ingestión de líquidos</v>
          </cell>
        </row>
        <row r="8167">
          <cell r="A8167" t="str">
            <v>R63.0</v>
          </cell>
          <cell r="B8167" t="str">
            <v>Anorexia</v>
          </cell>
        </row>
        <row r="8168">
          <cell r="A8168" t="str">
            <v>R63.1</v>
          </cell>
          <cell r="B8168" t="str">
            <v>Polidipsia</v>
          </cell>
        </row>
        <row r="8169">
          <cell r="A8169" t="str">
            <v>R63.2</v>
          </cell>
          <cell r="B8169" t="str">
            <v>Polifagia</v>
          </cell>
        </row>
        <row r="8170">
          <cell r="A8170" t="str">
            <v>R63.3</v>
          </cell>
          <cell r="B8170" t="str">
            <v>Dificultades y mala administración de la alimentación</v>
          </cell>
        </row>
        <row r="8171">
          <cell r="A8171" t="str">
            <v>R63.4</v>
          </cell>
          <cell r="B8171" t="str">
            <v>Pérdida anormal de peso</v>
          </cell>
        </row>
        <row r="8172">
          <cell r="A8172" t="str">
            <v>R63.5</v>
          </cell>
          <cell r="B8172" t="str">
            <v>Aumento anormal de peso</v>
          </cell>
        </row>
        <row r="8173">
          <cell r="A8173" t="str">
            <v>R63.8</v>
          </cell>
          <cell r="B8173" t="str">
            <v>Otros síntomas y signos concernientes a la alimentación y a la ingestión de líquidos</v>
          </cell>
        </row>
        <row r="8174">
          <cell r="A8174" t="str">
            <v>R64.X</v>
          </cell>
          <cell r="B8174" t="str">
            <v>Caquexia</v>
          </cell>
        </row>
        <row r="8175">
          <cell r="A8175" t="str">
            <v>R68</v>
          </cell>
          <cell r="B8175" t="str">
            <v>Otros síntomas y signos generales</v>
          </cell>
        </row>
        <row r="8176">
          <cell r="A8176" t="str">
            <v>R68.0</v>
          </cell>
          <cell r="B8176" t="str">
            <v>Hipotermia no asociada con baja temperatura del ambiente</v>
          </cell>
        </row>
        <row r="8177">
          <cell r="A8177" t="str">
            <v>R68.1</v>
          </cell>
          <cell r="B8177" t="str">
            <v>Síntomas no específicos propios de la infancia</v>
          </cell>
        </row>
        <row r="8178">
          <cell r="A8178" t="str">
            <v>R68.2</v>
          </cell>
          <cell r="B8178" t="str">
            <v>Boca seca, no especificada</v>
          </cell>
        </row>
        <row r="8179">
          <cell r="A8179" t="str">
            <v>R68.3</v>
          </cell>
          <cell r="B8179" t="str">
            <v>Dedos de la mano deformes</v>
          </cell>
        </row>
        <row r="8180">
          <cell r="A8180" t="str">
            <v>R68.8</v>
          </cell>
          <cell r="B8180" t="str">
            <v>Otros síntomas y signos generales especificados</v>
          </cell>
        </row>
        <row r="8181">
          <cell r="A8181" t="str">
            <v>R69.X</v>
          </cell>
          <cell r="B8181" t="str">
            <v>Causas de morbilidad desconocidas y no especificadas</v>
          </cell>
        </row>
        <row r="8182">
          <cell r="A8182" t="str">
            <v>R70</v>
          </cell>
          <cell r="B8182" t="str">
            <v>Velocidad de eritrosedimentación elevada y otras anormalidades de la viscosidad del plasma</v>
          </cell>
        </row>
        <row r="8183">
          <cell r="A8183" t="str">
            <v>R70.0</v>
          </cell>
          <cell r="B8183" t="str">
            <v>Velocidad de eritrosedimentación elevada</v>
          </cell>
        </row>
        <row r="8184">
          <cell r="A8184" t="str">
            <v>R70.1</v>
          </cell>
          <cell r="B8184" t="str">
            <v>Viscosidad plasmática anormal</v>
          </cell>
        </row>
        <row r="8185">
          <cell r="A8185" t="str">
            <v>R71.X</v>
          </cell>
          <cell r="B8185" t="str">
            <v>Anormalidad de los eritrocitos</v>
          </cell>
        </row>
        <row r="8186">
          <cell r="A8186" t="str">
            <v>R72.X</v>
          </cell>
          <cell r="B8186" t="str">
            <v>Anormalidades de los leucocitos, no clasificadas en otra parte</v>
          </cell>
        </row>
        <row r="8187">
          <cell r="A8187" t="str">
            <v>R73</v>
          </cell>
          <cell r="B8187" t="str">
            <v>Nivel elevado de glucosa en sangre</v>
          </cell>
        </row>
        <row r="8188">
          <cell r="A8188" t="str">
            <v>R73.0</v>
          </cell>
          <cell r="B8188" t="str">
            <v>Anormalidades en la prueba de tolerancia a la glucosa</v>
          </cell>
        </row>
        <row r="8189">
          <cell r="A8189" t="str">
            <v>R73.9</v>
          </cell>
          <cell r="B8189" t="str">
            <v>Hiperglicemia, no especificada</v>
          </cell>
        </row>
        <row r="8190">
          <cell r="A8190" t="str">
            <v>R74</v>
          </cell>
          <cell r="B8190" t="str">
            <v>Nivel anormal de enzimas en suero</v>
          </cell>
        </row>
        <row r="8191">
          <cell r="A8191" t="str">
            <v>R74.0</v>
          </cell>
          <cell r="B8191" t="str">
            <v>Elevación de los niveles de transaminasas o deshidrogenasa láctica [DHL]</v>
          </cell>
        </row>
        <row r="8192">
          <cell r="A8192" t="str">
            <v>R74.8</v>
          </cell>
          <cell r="B8192" t="str">
            <v>Niveles anormales de otras enzimas en suero</v>
          </cell>
        </row>
        <row r="8193">
          <cell r="A8193" t="str">
            <v>R74.9</v>
          </cell>
          <cell r="B8193" t="str">
            <v>Nivel anormal de enzimas en suero, no especificado</v>
          </cell>
        </row>
        <row r="8194">
          <cell r="A8194" t="str">
            <v>R75.X</v>
          </cell>
          <cell r="B8194" t="str">
            <v>Evidencias de laboratorio del virus de la inmunodeficiencia humana [VIH]</v>
          </cell>
        </row>
        <row r="8195">
          <cell r="A8195" t="str">
            <v>R76</v>
          </cell>
          <cell r="B8195" t="str">
            <v>Otros hallazgos inmunológicos anormales en suero</v>
          </cell>
        </row>
        <row r="8196">
          <cell r="A8196" t="str">
            <v>R76.0</v>
          </cell>
          <cell r="B8196" t="str">
            <v>Titulación elevada de anticuerpos</v>
          </cell>
        </row>
        <row r="8197">
          <cell r="A8197" t="str">
            <v>R76.1</v>
          </cell>
          <cell r="B8197" t="str">
            <v>Reacción anormal a la prueba con tuberculina</v>
          </cell>
        </row>
        <row r="8198">
          <cell r="A8198" t="str">
            <v>R76.2</v>
          </cell>
          <cell r="B8198" t="str">
            <v>Falso positivo en la prueba serológica para sífilis</v>
          </cell>
        </row>
        <row r="8199">
          <cell r="A8199" t="str">
            <v>R76.8</v>
          </cell>
          <cell r="B8199" t="str">
            <v>Otros hallazgos inmunológicos anormales especificados en suero</v>
          </cell>
        </row>
        <row r="8200">
          <cell r="A8200" t="str">
            <v>R76.9</v>
          </cell>
          <cell r="B8200" t="str">
            <v>Hallazgos inmunológicos anormales no especificados en suero</v>
          </cell>
        </row>
        <row r="8201">
          <cell r="A8201" t="str">
            <v>R77</v>
          </cell>
          <cell r="B8201" t="str">
            <v>Otras anormalidades de las proteínas plasmáticas</v>
          </cell>
        </row>
        <row r="8202">
          <cell r="A8202" t="str">
            <v>R77.0</v>
          </cell>
          <cell r="B8202" t="str">
            <v>Anormalidad de la albúmina</v>
          </cell>
        </row>
        <row r="8203">
          <cell r="A8203" t="str">
            <v>R77.1</v>
          </cell>
          <cell r="B8203" t="str">
            <v>Anormalidad de la globulina</v>
          </cell>
        </row>
        <row r="8204">
          <cell r="A8204" t="str">
            <v>R77.2</v>
          </cell>
          <cell r="B8204" t="str">
            <v>Anormalidad de la alfafetoproteína</v>
          </cell>
        </row>
        <row r="8205">
          <cell r="A8205" t="str">
            <v>R77.8</v>
          </cell>
          <cell r="B8205" t="str">
            <v>Otras anormalidades especificadas de las proteínas plasmáticas</v>
          </cell>
        </row>
        <row r="8206">
          <cell r="A8206" t="str">
            <v>R77.9</v>
          </cell>
          <cell r="B8206" t="str">
            <v>Anormalidades no especificadas de las proteínas plasmáticas</v>
          </cell>
        </row>
        <row r="8207">
          <cell r="A8207" t="str">
            <v>R78</v>
          </cell>
          <cell r="B8207" t="str">
            <v>Hallazgo de drogas y otras sustancias que normalmente no se encuentran en  la sangre</v>
          </cell>
        </row>
        <row r="8208">
          <cell r="A8208" t="str">
            <v>R78.0</v>
          </cell>
          <cell r="B8208" t="str">
            <v>Hallazgo de alcohol en la sangre</v>
          </cell>
        </row>
        <row r="8209">
          <cell r="A8209" t="str">
            <v>R78.1</v>
          </cell>
          <cell r="B8209" t="str">
            <v>Hallazgo de drogas opiáceas en la sangre</v>
          </cell>
        </row>
        <row r="8210">
          <cell r="A8210" t="str">
            <v>R78.2</v>
          </cell>
          <cell r="B8210" t="str">
            <v>Hallazgo de cocaína en la sangre</v>
          </cell>
        </row>
        <row r="8211">
          <cell r="A8211" t="str">
            <v>R78.3</v>
          </cell>
          <cell r="B8211" t="str">
            <v>Hallazgo de alucinógenos en la sangre</v>
          </cell>
        </row>
        <row r="8212">
          <cell r="A8212" t="str">
            <v>R78.4</v>
          </cell>
          <cell r="B8212" t="str">
            <v>Hallazgo de otras drogas potencialmente adictivas en la sangre</v>
          </cell>
        </row>
        <row r="8213">
          <cell r="A8213" t="str">
            <v>R78.5</v>
          </cell>
          <cell r="B8213" t="str">
            <v>Hallazgo de drogas psicotrópicas en la sangre</v>
          </cell>
        </row>
        <row r="8214">
          <cell r="A8214" t="str">
            <v>R78.6</v>
          </cell>
          <cell r="B8214" t="str">
            <v>Hallazgo de agentes esteroides en la sangre</v>
          </cell>
        </row>
        <row r="8215">
          <cell r="A8215" t="str">
            <v>R78.7</v>
          </cell>
          <cell r="B8215" t="str">
            <v>Hallazgo de niveles anormales de metales pesados en la sangre</v>
          </cell>
        </row>
        <row r="8216">
          <cell r="A8216" t="str">
            <v>R78.8</v>
          </cell>
          <cell r="B8216" t="str">
            <v>Hallazgo de otras sustancias especificadas que normalmente no se encuentran en la sangre</v>
          </cell>
        </row>
        <row r="8217">
          <cell r="A8217" t="str">
            <v>R78.9</v>
          </cell>
          <cell r="B8217" t="str">
            <v>Hallazgo de sustancia no especificada que normalmente no se encuentra en la sangre</v>
          </cell>
        </row>
        <row r="8218">
          <cell r="A8218" t="str">
            <v>R79</v>
          </cell>
          <cell r="B8218" t="str">
            <v>Otros hallazgos anormales en la química sanguínea</v>
          </cell>
        </row>
        <row r="8219">
          <cell r="A8219" t="str">
            <v>R79.0</v>
          </cell>
          <cell r="B8219" t="str">
            <v>Nivel anormal de mineral en la sangre</v>
          </cell>
        </row>
        <row r="8220">
          <cell r="A8220" t="str">
            <v>R79.8</v>
          </cell>
          <cell r="B8220" t="str">
            <v>Otros hallazgos anormales especificados en la química sanguínea</v>
          </cell>
        </row>
        <row r="8221">
          <cell r="A8221" t="str">
            <v>R79.9</v>
          </cell>
          <cell r="B8221" t="str">
            <v>Hallazgo anormal en la química sanguínea, sin otra especificación</v>
          </cell>
        </row>
        <row r="8222">
          <cell r="A8222" t="str">
            <v>R80.X</v>
          </cell>
          <cell r="B8222" t="str">
            <v>Proteinuria aislada</v>
          </cell>
        </row>
        <row r="8223">
          <cell r="A8223" t="str">
            <v>R81.X</v>
          </cell>
          <cell r="B8223" t="str">
            <v>Glucosuria</v>
          </cell>
        </row>
        <row r="8224">
          <cell r="A8224" t="str">
            <v>R82</v>
          </cell>
          <cell r="B8224" t="str">
            <v>Otros hallazgos anormales en la orina</v>
          </cell>
        </row>
        <row r="8225">
          <cell r="A8225" t="str">
            <v>R82.0</v>
          </cell>
          <cell r="B8225" t="str">
            <v>Quiluria</v>
          </cell>
        </row>
        <row r="8226">
          <cell r="A8226" t="str">
            <v>R82.1</v>
          </cell>
          <cell r="B8226" t="str">
            <v>Mioglobinuria</v>
          </cell>
        </row>
        <row r="8227">
          <cell r="A8227" t="str">
            <v>R82.2</v>
          </cell>
          <cell r="B8227" t="str">
            <v>Biliuria</v>
          </cell>
        </row>
        <row r="8228">
          <cell r="A8228" t="str">
            <v>R82.3</v>
          </cell>
          <cell r="B8228" t="str">
            <v>Hemoglobinuria</v>
          </cell>
        </row>
        <row r="8229">
          <cell r="A8229" t="str">
            <v>R82.4</v>
          </cell>
          <cell r="B8229" t="str">
            <v>Acetonuria</v>
          </cell>
        </row>
        <row r="8230">
          <cell r="A8230" t="str">
            <v>R82.5</v>
          </cell>
          <cell r="B8230" t="str">
            <v>Elevación de los niveles de drogas, medicamentos y sustancias biológicas en la orina</v>
          </cell>
        </row>
        <row r="8231">
          <cell r="A8231" t="str">
            <v>R82.6</v>
          </cell>
          <cell r="B8231" t="str">
            <v>Niveles anormales en la orina de sustancias de origen principalmente no medicinal</v>
          </cell>
        </row>
        <row r="8232">
          <cell r="A8232" t="str">
            <v>R82.7</v>
          </cell>
          <cell r="B8232" t="str">
            <v>Hallazgos anormales en el examen microbiológico de la orina</v>
          </cell>
        </row>
        <row r="8233">
          <cell r="A8233" t="str">
            <v>R82.8</v>
          </cell>
          <cell r="B8233" t="str">
            <v>Hallazgos anormales en el examen citológico e histológico de la orina</v>
          </cell>
        </row>
        <row r="8234">
          <cell r="A8234" t="str">
            <v>R82.9</v>
          </cell>
          <cell r="B8234" t="str">
            <v>Otros hallazgos anormales en la orina y los no especificados</v>
          </cell>
        </row>
        <row r="8235">
          <cell r="A8235" t="str">
            <v>R83</v>
          </cell>
          <cell r="B8235" t="str">
            <v>Hallazgos anormales en el líquido cefalorraquídeo</v>
          </cell>
        </row>
        <row r="8236">
          <cell r="A8236" t="str">
            <v>R83.0</v>
          </cell>
          <cell r="B8236" t="str">
            <v>Hallazgos anormales en el líquido cefalorraquídeo, nivel anormal de enzimas</v>
          </cell>
        </row>
        <row r="8237">
          <cell r="A8237" t="str">
            <v>R83.1</v>
          </cell>
          <cell r="B8237" t="str">
            <v>Hallazgos anormales en el líquido cefalorraquídeo, nivel anormal de hormonas</v>
          </cell>
        </row>
        <row r="8238">
          <cell r="A8238" t="str">
            <v>R83.2</v>
          </cell>
          <cell r="B8238" t="str">
            <v>Hallazgos anormales en el líquido cefalorraquídeo, nivel anormal de otras drogas, medicamentos y sustancias biológicas</v>
          </cell>
        </row>
        <row r="8239">
          <cell r="A8239" t="str">
            <v>R83.3</v>
          </cell>
          <cell r="B8239" t="str">
            <v>Hallazgos anormales en el líquido cefalorraquídeo, nivel anormal de sustancias de origen fundamentalmente no medicinal</v>
          </cell>
        </row>
        <row r="8240">
          <cell r="A8240" t="str">
            <v>R83.4</v>
          </cell>
          <cell r="B8240" t="str">
            <v>Hallazgos anormales en el líquido cefalorraquídeo, hallazgos inmunológicos anormales</v>
          </cell>
        </row>
        <row r="8241">
          <cell r="A8241" t="str">
            <v>R83.5</v>
          </cell>
          <cell r="B8241" t="str">
            <v>Hallazgos anormales en el líquido cefalorraquídeo, hallazgos microbiológicos anormales</v>
          </cell>
        </row>
        <row r="8242">
          <cell r="A8242" t="str">
            <v>R83.6</v>
          </cell>
          <cell r="B8242" t="str">
            <v>Hallazgos anormales en el líquido cefalorraquídeo, hallazgos citológicos anormales</v>
          </cell>
        </row>
        <row r="8243">
          <cell r="A8243" t="str">
            <v>R83.7</v>
          </cell>
          <cell r="B8243" t="str">
            <v>Hallazgos anormales en el líquido cefalorraquídeo, hallazgos histológicos anormales</v>
          </cell>
        </row>
        <row r="8244">
          <cell r="A8244" t="str">
            <v>R83.8</v>
          </cell>
          <cell r="B8244" t="str">
            <v>Hallazgos anormales en el líquido cefalorraquídeo, otros hallazgos anormales</v>
          </cell>
        </row>
        <row r="8245">
          <cell r="A8245" t="str">
            <v>R83.9</v>
          </cell>
          <cell r="B8245" t="str">
            <v>Hallazgos anormales en el líquido cefalorraquídeo, hallazgos anormales, no especificados</v>
          </cell>
        </row>
        <row r="8246">
          <cell r="A8246" t="str">
            <v>R84</v>
          </cell>
          <cell r="B8246" t="str">
            <v>Hallazgos anormales en muestras tomadas de órganos respiratorios y  torácicos</v>
          </cell>
        </row>
        <row r="8247">
          <cell r="A8247" t="str">
            <v>R84.0</v>
          </cell>
          <cell r="B8247" t="str">
            <v>Hallazgos anormales en muestras tomadas de órganos respiratorios y  torácicos, nivel anormal de enzimas</v>
          </cell>
        </row>
        <row r="8248">
          <cell r="A8248" t="str">
            <v>R84.1</v>
          </cell>
          <cell r="B8248" t="str">
            <v>Hallazgos anormales en muestras tomadas de órganos respiratorios y  torácicos, nivel anormal de hormonas</v>
          </cell>
        </row>
        <row r="8249">
          <cell r="A8249" t="str">
            <v>R84.2</v>
          </cell>
          <cell r="B8249" t="str">
            <v>Hallazgos anormales en muestras tomadas de órganos respiratorios y  torácicos, nivel anormal de otras drogas, medicamentos y sustancias biológicas</v>
          </cell>
        </row>
        <row r="8250">
          <cell r="A8250" t="str">
            <v>R84.3</v>
          </cell>
          <cell r="B8250" t="str">
            <v>Hallazgos anormales en muestras tomadas de órganos respiratorios y  torácicos, nivel anormal de sustancias de origen fundamentalmente no medicinal</v>
          </cell>
        </row>
        <row r="8251">
          <cell r="A8251" t="str">
            <v>R84.4</v>
          </cell>
          <cell r="B8251" t="str">
            <v>Hallazgos anormales en muestras tomadas de órganos respiratorios y  torácicos, hallazgos inmunológicos anormales</v>
          </cell>
        </row>
        <row r="8252">
          <cell r="A8252" t="str">
            <v>R84.5</v>
          </cell>
          <cell r="B8252" t="str">
            <v>Hallazgos anormales en muestras tomadas de órganos respiratorios y  torácicos, hallazgos microbiológicos anormales</v>
          </cell>
        </row>
        <row r="8253">
          <cell r="A8253" t="str">
            <v>R84.6</v>
          </cell>
          <cell r="B8253" t="str">
            <v>Hallazgos anormales en muestras tomadas de órganos respiratorios y  torácicos, hallazgos citológicos anormales</v>
          </cell>
        </row>
        <row r="8254">
          <cell r="A8254" t="str">
            <v>R84.7</v>
          </cell>
          <cell r="B8254" t="str">
            <v>Hallazgos anormales en muestras tomadas de órganos respiratorios y  torácicos, hallazgos histológicos anormales</v>
          </cell>
        </row>
        <row r="8255">
          <cell r="A8255" t="str">
            <v>R84.8</v>
          </cell>
          <cell r="B8255" t="str">
            <v>Hallazgos anormales en muestras tomadas de órganos respiratorios y  torácicos, otros hallazgos anormales</v>
          </cell>
        </row>
        <row r="8256">
          <cell r="A8256" t="str">
            <v>R84.9</v>
          </cell>
          <cell r="B8256" t="str">
            <v>Hallazgos anormales en muestras tomadas de órganos respiratorios y  torácicos, hallazgos anormales, no especificados</v>
          </cell>
        </row>
        <row r="8257">
          <cell r="A8257" t="str">
            <v>R85</v>
          </cell>
          <cell r="B8257" t="str">
            <v>Hallazgos anormales en muestras tomadas de órganos digestivos y de la cavidad abdominal</v>
          </cell>
        </row>
        <row r="8258">
          <cell r="A8258" t="str">
            <v>R85.0</v>
          </cell>
          <cell r="B8258" t="str">
            <v>Hallazgos anormales en muestras tomadas de órganos digestivos y de la cavidad abdominal, nivel anormal de enzimas</v>
          </cell>
        </row>
        <row r="8259">
          <cell r="A8259" t="str">
            <v>R85.1</v>
          </cell>
          <cell r="B8259" t="str">
            <v>Hallazgos anormales en muestras tomadas de órganos digestivos y de la cavidad abdominal, nivel anormal de hormonas</v>
          </cell>
        </row>
        <row r="8260">
          <cell r="A8260" t="str">
            <v>R85.2</v>
          </cell>
          <cell r="B8260" t="str">
            <v>Hallazgos anormales en muestras tomadas de órganos digestivos y de la cavidad abdominal, nivel anormal de otras drogas, medicamentos y sustancias biológicas</v>
          </cell>
        </row>
        <row r="8261">
          <cell r="A8261" t="str">
            <v>R85.3</v>
          </cell>
          <cell r="B8261" t="str">
            <v>Hallazgos anormales en muestras tomadas de órganos digestivos y de la cavidad abdominal, nivel anormal de sustancias de origen fundamentalmente no medicinal</v>
          </cell>
        </row>
        <row r="8262">
          <cell r="A8262" t="str">
            <v>R85.4</v>
          </cell>
          <cell r="B8262" t="str">
            <v>Hallazgos anormales en muestras tomadas de órganos digestivos y de la cavidad abdominal, hallazgos inmunológicos anormales</v>
          </cell>
        </row>
        <row r="8263">
          <cell r="A8263" t="str">
            <v>R85.5</v>
          </cell>
          <cell r="B8263" t="str">
            <v>Hallazgos anormales en muestras tomadas de órganos digestivos y de la cavidad abdominal, hallazgos microbiológicos anormales</v>
          </cell>
        </row>
        <row r="8264">
          <cell r="A8264" t="str">
            <v>R85.6</v>
          </cell>
          <cell r="B8264" t="str">
            <v>Hallazgos anormales en muestras tomadas de órganos digestivos y de la cavidad abdominal, hallazgos citológicos anormales</v>
          </cell>
        </row>
        <row r="8265">
          <cell r="A8265" t="str">
            <v>R85.7</v>
          </cell>
          <cell r="B8265" t="str">
            <v>Hallazgos anormales en muestras tomadas de órganos digestivos y de la cavidad abdominal, hallazgos histológicos anormales</v>
          </cell>
        </row>
        <row r="8266">
          <cell r="A8266" t="str">
            <v>R85.8</v>
          </cell>
          <cell r="B8266" t="str">
            <v>Hallazgos anormales en muestras tomadas de órganos digestivos y de la cavidad abdominal, otros hallazgos anormales</v>
          </cell>
        </row>
        <row r="8267">
          <cell r="A8267" t="str">
            <v>R85.9</v>
          </cell>
          <cell r="B8267" t="str">
            <v>Hallazgos anormales en muestras tomadas de órganos digestivos y de la cavidad abdominal, hallazgos anormales, no especificados</v>
          </cell>
        </row>
        <row r="8268">
          <cell r="A8268" t="str">
            <v>R86</v>
          </cell>
          <cell r="B8268" t="str">
            <v>Hallazgos anormales en muestras tomadas de órganos genitales masculinos</v>
          </cell>
        </row>
        <row r="8269">
          <cell r="A8269" t="str">
            <v>R86.0</v>
          </cell>
          <cell r="B8269" t="str">
            <v>Hallazgos anormales en muestras tomadas de órganos genitales masculinos, nivel anormal de enzimas</v>
          </cell>
        </row>
        <row r="8270">
          <cell r="A8270" t="str">
            <v>R86.1</v>
          </cell>
          <cell r="B8270" t="str">
            <v>Hallazgos anormales en muestras tomadas de órganos genitales masculinos, nivel anormal de hormonas</v>
          </cell>
        </row>
        <row r="8271">
          <cell r="A8271" t="str">
            <v>R86.2</v>
          </cell>
          <cell r="B8271" t="str">
            <v>Hallazgos anormales en muestras tomadas de órganos genitales masculinos, nivel anormal de otras drogas, medicamentos y sustancias biológicas</v>
          </cell>
        </row>
        <row r="8272">
          <cell r="A8272" t="str">
            <v>R86.3</v>
          </cell>
          <cell r="B8272" t="str">
            <v>Hallazgos anormales en muestras tomadas de órganos genitales masculinos, nivel anormal de sustancias de origen fundamentalmente no medicinal</v>
          </cell>
        </row>
        <row r="8273">
          <cell r="A8273" t="str">
            <v>R86.4</v>
          </cell>
          <cell r="B8273" t="str">
            <v>Hallazgos anormales en muestras tomadas de órganos genitales masculinos, hallazgos inmunológicos anormales</v>
          </cell>
        </row>
        <row r="8274">
          <cell r="A8274" t="str">
            <v>R86.5</v>
          </cell>
          <cell r="B8274" t="str">
            <v>Hallazgos anormales en muestras tomadas de órganos genitales masculinos, hallazgos microbiológicos anormales</v>
          </cell>
        </row>
        <row r="8275">
          <cell r="A8275" t="str">
            <v>R86.6</v>
          </cell>
          <cell r="B8275" t="str">
            <v>Hallazgos anormales en muestras tomadas de órganos genitales masculinos, hallazgos citológicos anormales</v>
          </cell>
        </row>
        <row r="8276">
          <cell r="A8276" t="str">
            <v>R86.7</v>
          </cell>
          <cell r="B8276" t="str">
            <v>Hallazgos anormales en muestras tomadas de órganos genitales masculinos, hallazgos histológicos anormales</v>
          </cell>
        </row>
        <row r="8277">
          <cell r="A8277" t="str">
            <v>R86.8</v>
          </cell>
          <cell r="B8277" t="str">
            <v>Hallazgos anormales en muestras tomadas de órganos genitales masculinos, otros hallazgos anormales</v>
          </cell>
        </row>
        <row r="8278">
          <cell r="A8278" t="str">
            <v>R86.9</v>
          </cell>
          <cell r="B8278" t="str">
            <v>Hallazgos anormales en muestras tomadas de órganos genitales masculinos, hallazgos anormales, no especificados</v>
          </cell>
        </row>
        <row r="8279">
          <cell r="A8279" t="str">
            <v>R87</v>
          </cell>
          <cell r="B8279" t="str">
            <v>Hallazgos anormales en muestras tomadas de órganos genitales femeninos</v>
          </cell>
        </row>
        <row r="8280">
          <cell r="A8280" t="str">
            <v>R87.0</v>
          </cell>
          <cell r="B8280" t="str">
            <v>Hallazgos anormales en muestras tomadas de órganos genitales femeninos, nivel anormal de enzimas</v>
          </cell>
        </row>
        <row r="8281">
          <cell r="A8281" t="str">
            <v>R87.1</v>
          </cell>
          <cell r="B8281" t="str">
            <v>Hallazgos anormales en muestras tomadas de órganos genitales femeninos, nivel anormal de hormonas</v>
          </cell>
        </row>
        <row r="8282">
          <cell r="A8282" t="str">
            <v>R87.2</v>
          </cell>
          <cell r="B8282" t="str">
            <v>Hallazgos anormales en muestras tomadas de órganos genitales femeninos, nivel anormal de otras drogas, medicamentos y sustancias biológicas</v>
          </cell>
        </row>
        <row r="8283">
          <cell r="A8283" t="str">
            <v>R87.3</v>
          </cell>
          <cell r="B8283" t="str">
            <v>Hallazgos anormales en muestras tomadas de órganos genitales femeninos, nivel anormal de sustancias de origen fundamentalmente no medicinal</v>
          </cell>
        </row>
        <row r="8284">
          <cell r="A8284" t="str">
            <v>R87.4</v>
          </cell>
          <cell r="B8284" t="str">
            <v>Hallazgos anormales en muestras tomadas de órganos genitales femeninos, hallazgos inmunológicos anormales</v>
          </cell>
        </row>
        <row r="8285">
          <cell r="A8285" t="str">
            <v>R87.5</v>
          </cell>
          <cell r="B8285" t="str">
            <v>Hallazgos anormales en muestras tomadas de órganos genitales femeninos, hallazgos microbiológicos anormales</v>
          </cell>
        </row>
        <row r="8286">
          <cell r="A8286" t="str">
            <v>R87.6</v>
          </cell>
          <cell r="B8286" t="str">
            <v>Hallazgos anormales en muestras tomadas de órganos genitales femeninos, hallazgos citológicos anormales</v>
          </cell>
        </row>
        <row r="8287">
          <cell r="A8287" t="str">
            <v>R87.7</v>
          </cell>
          <cell r="B8287" t="str">
            <v>Hallazgos anormales en muestras tomadas de órganos genitales femeninos, hallazgos histológicos anormales</v>
          </cell>
        </row>
        <row r="8288">
          <cell r="A8288" t="str">
            <v>R87.8</v>
          </cell>
          <cell r="B8288" t="str">
            <v>Hallazgos anormales en muestras tomadas de órganos genitales femeninos, otros hallazgos anormales</v>
          </cell>
        </row>
        <row r="8289">
          <cell r="A8289" t="str">
            <v>R87.9</v>
          </cell>
          <cell r="B8289" t="str">
            <v>Hallazgos anormales en muestras tomadas de órganos genitales femeninos, hallazgos anormales, no especificados</v>
          </cell>
        </row>
        <row r="8290">
          <cell r="A8290" t="str">
            <v>R89</v>
          </cell>
          <cell r="B8290" t="str">
            <v>Hallazgos anormales en muestras tomadas de otros órganos, sistemas y tejidos</v>
          </cell>
        </row>
        <row r="8291">
          <cell r="A8291" t="str">
            <v>R89.0</v>
          </cell>
          <cell r="B8291" t="str">
            <v>Hallazgos anormales en muestras tomadas de otros órganos, sistemas y tejidos, nivel anormal de enzimas</v>
          </cell>
        </row>
        <row r="8292">
          <cell r="A8292" t="str">
            <v>R89.1</v>
          </cell>
          <cell r="B8292" t="str">
            <v>Hallazgos anormales en muestras tomadas de otros órganos, sistemas y tejidos, nivel anormal de hormonas</v>
          </cell>
        </row>
        <row r="8293">
          <cell r="A8293" t="str">
            <v>R89.2</v>
          </cell>
          <cell r="B8293" t="str">
            <v>Hallazgos anormales en muestras tomadas de otros órganos, sistemas y tejidos, nivel anormal de otras drogas, medicamentos y sustancias biológicas</v>
          </cell>
        </row>
        <row r="8294">
          <cell r="A8294" t="str">
            <v>R89.3</v>
          </cell>
          <cell r="B8294" t="str">
            <v>Hallazgos anormales en muestras tomadas de otros órganos, sistemas y tejidos, nivel anormal de sustancias de origen fundamentalmente no medicinal</v>
          </cell>
        </row>
        <row r="8295">
          <cell r="A8295" t="str">
            <v>R89.4</v>
          </cell>
          <cell r="B8295" t="str">
            <v>Hallazgos anormales en muestras tomadas de otros órganos, sistemas y tejidos, hallazgos inmunológicos anormales</v>
          </cell>
        </row>
        <row r="8296">
          <cell r="A8296" t="str">
            <v>R89.5</v>
          </cell>
          <cell r="B8296" t="str">
            <v>Hallazgos anormales en muestras tomadas de otros órganos,  sistemas y tejidos, hallazgos microbiológicos anormales</v>
          </cell>
        </row>
        <row r="8297">
          <cell r="A8297" t="str">
            <v>R89.6</v>
          </cell>
          <cell r="B8297" t="str">
            <v>Hallazgos anormales en muestras tomadas de otros órganos, sistemas y tejidos, hallazgos citológicos anormales</v>
          </cell>
        </row>
        <row r="8298">
          <cell r="A8298" t="str">
            <v>R89.7</v>
          </cell>
          <cell r="B8298" t="str">
            <v>Hallazgos anormales en muestras tomadas de otros órganos, sistemas y tejidos, hallazgos histológicos anormales</v>
          </cell>
        </row>
        <row r="8299">
          <cell r="A8299" t="str">
            <v>R89.8</v>
          </cell>
          <cell r="B8299" t="str">
            <v>Hallazgos anormales en muestras tomadas de otros órganos, sistemas y tejidos, otros hallazgos anormales</v>
          </cell>
        </row>
        <row r="8300">
          <cell r="A8300" t="str">
            <v>R89.9</v>
          </cell>
          <cell r="B8300" t="str">
            <v>Hallazgos anormales en muestras tomadas de otros órganos, sistemas y tejidos, hallazgos anormales, no especificados</v>
          </cell>
        </row>
        <row r="8301">
          <cell r="A8301" t="str">
            <v>R90</v>
          </cell>
          <cell r="B8301" t="str">
            <v>Hallazgos anormales en diagnóstico por imagen del sistema nervioso central</v>
          </cell>
        </row>
        <row r="8302">
          <cell r="A8302" t="str">
            <v>R90.0</v>
          </cell>
          <cell r="B8302" t="str">
            <v>Lesión que ocupa el espacio intracraneal</v>
          </cell>
        </row>
        <row r="8303">
          <cell r="A8303" t="str">
            <v>R90.8</v>
          </cell>
          <cell r="B8303" t="str">
            <v>Otros hallazgos anormales en diagnóstico por imagen del sistema nervioso central</v>
          </cell>
        </row>
        <row r="8304">
          <cell r="A8304" t="str">
            <v>R91.X</v>
          </cell>
          <cell r="B8304" t="str">
            <v>Hallazgos anormales en diagnóstico por imagen del pulmón</v>
          </cell>
        </row>
        <row r="8305">
          <cell r="A8305" t="str">
            <v>R92.X</v>
          </cell>
          <cell r="B8305" t="str">
            <v>Hallazgos anormales en diagnóstico por imagen de la mama</v>
          </cell>
        </row>
        <row r="8306">
          <cell r="A8306" t="str">
            <v>R93</v>
          </cell>
          <cell r="B8306" t="str">
            <v>Hallazgos anormales en diagnóstico por imagen de otras estructuras del  cuerpo</v>
          </cell>
        </row>
        <row r="8307">
          <cell r="A8307" t="str">
            <v>R93.0</v>
          </cell>
          <cell r="B8307" t="str">
            <v>Hallazgos anormales en diagnóstico por imagen del cráneo y de la cabeza, no clasificados en otra parte</v>
          </cell>
        </row>
        <row r="8308">
          <cell r="A8308" t="str">
            <v>R93.1</v>
          </cell>
          <cell r="B8308" t="str">
            <v>Hallazgos anormales en diagnóstico por imagen del corazón y de la circulación coronaria</v>
          </cell>
        </row>
        <row r="8309">
          <cell r="A8309" t="str">
            <v>R93.2</v>
          </cell>
          <cell r="B8309" t="str">
            <v>Hallazgos anormales en diagnóstico por imagen del hígado y de las vías biliares</v>
          </cell>
        </row>
        <row r="8310">
          <cell r="A8310" t="str">
            <v>R93.3</v>
          </cell>
          <cell r="B8310" t="str">
            <v>Hallazgos anormales en diagnóstico por imagen de otras partes de las vías digestivas</v>
          </cell>
        </row>
        <row r="8311">
          <cell r="A8311" t="str">
            <v>R93.4</v>
          </cell>
          <cell r="B8311" t="str">
            <v>Hallazgos anormales en diagnóstico por imagen de los órganos urinarios</v>
          </cell>
        </row>
        <row r="8312">
          <cell r="A8312" t="str">
            <v>R93.5</v>
          </cell>
          <cell r="B8312" t="str">
            <v>Hallazgos anormales en diagnóstico por imagen de otras regiones abdominales, incluido el retroperitoneo</v>
          </cell>
        </row>
        <row r="8313">
          <cell r="A8313" t="str">
            <v>R93.6</v>
          </cell>
          <cell r="B8313" t="str">
            <v>Hallazgos anormales en diagnóstico por imagen de los miembros</v>
          </cell>
        </row>
        <row r="8314">
          <cell r="A8314" t="str">
            <v>R93.7</v>
          </cell>
          <cell r="B8314" t="str">
            <v>Hallazgos anormales en diagnóstico por imagen de otras partes del sistema osteomuscular</v>
          </cell>
        </row>
        <row r="8315">
          <cell r="A8315" t="str">
            <v>R93.8</v>
          </cell>
          <cell r="B8315" t="str">
            <v>Hallazgos anormales en diagnóstico por imagen de otras estructuras especificadas del cuerpo</v>
          </cell>
        </row>
        <row r="8316">
          <cell r="A8316" t="str">
            <v>R94</v>
          </cell>
          <cell r="B8316" t="str">
            <v>Resultados anormales de estudios funcionales</v>
          </cell>
        </row>
        <row r="8317">
          <cell r="A8317" t="str">
            <v>R94.0</v>
          </cell>
          <cell r="B8317" t="str">
            <v>Resultados anormales en estudios funcionales del sistema nervioso central</v>
          </cell>
        </row>
        <row r="8318">
          <cell r="A8318" t="str">
            <v>R94.1</v>
          </cell>
          <cell r="B8318" t="str">
            <v>Resultados anormales en estudios funcionales del sistema nervioso periférico y sentidos especiales</v>
          </cell>
        </row>
        <row r="8319">
          <cell r="A8319" t="str">
            <v>R94.2</v>
          </cell>
          <cell r="B8319" t="str">
            <v>Resultados anormales en estudios funcionales del pulmón</v>
          </cell>
        </row>
        <row r="8320">
          <cell r="A8320" t="str">
            <v>R94.3</v>
          </cell>
          <cell r="B8320" t="str">
            <v>Resultados anormales en estudios funcionales cardiovasculares</v>
          </cell>
        </row>
        <row r="8321">
          <cell r="A8321" t="str">
            <v>R94.4</v>
          </cell>
          <cell r="B8321" t="str">
            <v>Resultados anormales en estudios funcionales del riñón</v>
          </cell>
        </row>
        <row r="8322">
          <cell r="A8322" t="str">
            <v>R94.5</v>
          </cell>
          <cell r="B8322" t="str">
            <v>Resultados anormales en estudios funcionales del hígado</v>
          </cell>
        </row>
        <row r="8323">
          <cell r="A8323" t="str">
            <v>R94.6</v>
          </cell>
          <cell r="B8323" t="str">
            <v>Resultados anormales en estudios funcionales de la tiroides</v>
          </cell>
        </row>
        <row r="8324">
          <cell r="A8324" t="str">
            <v>R94.7</v>
          </cell>
          <cell r="B8324" t="str">
            <v>Resultados anormales en otros estudios funcionales endocrinos</v>
          </cell>
        </row>
        <row r="8325">
          <cell r="A8325" t="str">
            <v>R94.8</v>
          </cell>
          <cell r="B8325" t="str">
            <v>Resultados anormales en los estudios funcionales de otros órganos y sistemas</v>
          </cell>
        </row>
        <row r="8326">
          <cell r="A8326" t="str">
            <v>R95.X</v>
          </cell>
          <cell r="B8326" t="str">
            <v>Síndrome de la muerte súbita infantil</v>
          </cell>
        </row>
        <row r="8327">
          <cell r="A8327" t="str">
            <v>R96</v>
          </cell>
          <cell r="B8327" t="str">
            <v>Otras muertes súbitas de causa desconocida</v>
          </cell>
        </row>
        <row r="8328">
          <cell r="A8328" t="str">
            <v>R96.0</v>
          </cell>
          <cell r="B8328" t="str">
            <v>Muerte instantánea</v>
          </cell>
        </row>
        <row r="8329">
          <cell r="A8329" t="str">
            <v>R96.1</v>
          </cell>
          <cell r="B8329" t="str">
            <v>Muerte que ocurre en menos de 24 horas del inicio de los síntomas, no explicada de otra forma</v>
          </cell>
        </row>
        <row r="8330">
          <cell r="A8330" t="str">
            <v>R98.X</v>
          </cell>
          <cell r="B8330" t="str">
            <v>Muerte sin asistencia</v>
          </cell>
        </row>
        <row r="8331">
          <cell r="A8331" t="str">
            <v>R99.X</v>
          </cell>
          <cell r="B8331" t="str">
            <v>Otras causas mal definidas y las no especificadas de mortalidad</v>
          </cell>
        </row>
        <row r="8332">
          <cell r="A8332" t="str">
            <v>S</v>
          </cell>
          <cell r="B8332" t="str">
            <v>Traumatismos en General</v>
          </cell>
        </row>
        <row r="8333">
          <cell r="A8333" t="str">
            <v>S00</v>
          </cell>
          <cell r="B8333" t="str">
            <v>Traumatismo superficial de la cabeza</v>
          </cell>
        </row>
        <row r="8334">
          <cell r="A8334" t="str">
            <v>S00.0</v>
          </cell>
          <cell r="B8334" t="str">
            <v>Traumatismo superficial del cuero cabelludo</v>
          </cell>
        </row>
        <row r="8335">
          <cell r="A8335" t="str">
            <v>S00.1</v>
          </cell>
          <cell r="B8335" t="str">
            <v>Contusión de los párpados y de la región periocular</v>
          </cell>
        </row>
        <row r="8336">
          <cell r="A8336" t="str">
            <v>S00.2</v>
          </cell>
          <cell r="B8336" t="str">
            <v>Otros traumatismos superficiales del párpado y de la región periocular</v>
          </cell>
        </row>
        <row r="8337">
          <cell r="A8337" t="str">
            <v>S00.3</v>
          </cell>
          <cell r="B8337" t="str">
            <v>Traumatismo superficial de la nariz</v>
          </cell>
        </row>
        <row r="8338">
          <cell r="A8338" t="str">
            <v>S00.4</v>
          </cell>
          <cell r="B8338" t="str">
            <v>Traumatismo superficial del oído</v>
          </cell>
        </row>
        <row r="8339">
          <cell r="A8339" t="str">
            <v>S00.5</v>
          </cell>
          <cell r="B8339" t="str">
            <v>Traumatismo superficial del labio y de la cavidad bucal</v>
          </cell>
        </row>
        <row r="8340">
          <cell r="A8340" t="str">
            <v>S00.7</v>
          </cell>
          <cell r="B8340" t="str">
            <v>Traumatismos superficiales múltiples de la cabeza</v>
          </cell>
        </row>
        <row r="8341">
          <cell r="A8341" t="str">
            <v>S00.8</v>
          </cell>
          <cell r="B8341" t="str">
            <v>Traumatismo superficial de otras partes de la cabeza</v>
          </cell>
        </row>
        <row r="8342">
          <cell r="A8342" t="str">
            <v>S00.9</v>
          </cell>
          <cell r="B8342" t="str">
            <v>Traumatismo superficial de la cabeza, parte no especificada</v>
          </cell>
        </row>
        <row r="8343">
          <cell r="A8343" t="str">
            <v>S01</v>
          </cell>
          <cell r="B8343" t="str">
            <v>Herida de la cabeza</v>
          </cell>
        </row>
        <row r="8344">
          <cell r="A8344" t="str">
            <v>S01.0</v>
          </cell>
          <cell r="B8344" t="str">
            <v>Herida del cuero cabelludo</v>
          </cell>
        </row>
        <row r="8345">
          <cell r="A8345" t="str">
            <v>S01.1</v>
          </cell>
          <cell r="B8345" t="str">
            <v>Herida del párpado y de la región periocular</v>
          </cell>
        </row>
        <row r="8346">
          <cell r="A8346" t="str">
            <v>S01.2</v>
          </cell>
          <cell r="B8346" t="str">
            <v>Herida de la nariz</v>
          </cell>
        </row>
        <row r="8347">
          <cell r="A8347" t="str">
            <v>S01.3</v>
          </cell>
          <cell r="B8347" t="str">
            <v>Herida del oído</v>
          </cell>
        </row>
        <row r="8348">
          <cell r="A8348" t="str">
            <v>S01.4</v>
          </cell>
          <cell r="B8348" t="str">
            <v>Herida de la mejilla y de la región temporomandibular</v>
          </cell>
        </row>
        <row r="8349">
          <cell r="A8349" t="str">
            <v>S01.5</v>
          </cell>
          <cell r="B8349" t="str">
            <v>Herida del labio y de la cavidad bucal</v>
          </cell>
        </row>
        <row r="8350">
          <cell r="A8350" t="str">
            <v>S01.7</v>
          </cell>
          <cell r="B8350" t="str">
            <v>Heridas múltiples de la cabeza</v>
          </cell>
        </row>
        <row r="8351">
          <cell r="A8351" t="str">
            <v>S01.8</v>
          </cell>
          <cell r="B8351" t="str">
            <v>Herida de otras partes de la cabeza</v>
          </cell>
        </row>
        <row r="8352">
          <cell r="A8352" t="str">
            <v>S01.9</v>
          </cell>
          <cell r="B8352" t="str">
            <v>Herida de la cabeza, parte no especificada</v>
          </cell>
        </row>
        <row r="8353">
          <cell r="A8353" t="str">
            <v>S02</v>
          </cell>
          <cell r="B8353" t="str">
            <v>Fractura de huesos del cráneo y de la cara</v>
          </cell>
        </row>
        <row r="8354">
          <cell r="A8354" t="str">
            <v>S02.0</v>
          </cell>
          <cell r="B8354" t="str">
            <v>Fractura de la bóveda del cráneo</v>
          </cell>
        </row>
        <row r="8355">
          <cell r="A8355" t="str">
            <v>S02.1</v>
          </cell>
          <cell r="B8355" t="str">
            <v>Fractura de la base del cráneo</v>
          </cell>
        </row>
        <row r="8356">
          <cell r="A8356" t="str">
            <v>S02.2</v>
          </cell>
          <cell r="B8356" t="str">
            <v>Fractura de los huesos de la nariz</v>
          </cell>
        </row>
        <row r="8357">
          <cell r="A8357" t="str">
            <v>S02.3</v>
          </cell>
          <cell r="B8357" t="str">
            <v>Fractura del suelo de la órbita</v>
          </cell>
        </row>
        <row r="8358">
          <cell r="A8358" t="str">
            <v>S02.4</v>
          </cell>
          <cell r="B8358" t="str">
            <v>Fractura del malar y del hueso maxilar superior</v>
          </cell>
        </row>
        <row r="8359">
          <cell r="A8359" t="str">
            <v>S02.5</v>
          </cell>
          <cell r="B8359" t="str">
            <v>Fractura de los dientes</v>
          </cell>
        </row>
        <row r="8360">
          <cell r="A8360" t="str">
            <v>S02.6</v>
          </cell>
          <cell r="B8360" t="str">
            <v>Fractura del maxilar inferior</v>
          </cell>
        </row>
        <row r="8361">
          <cell r="A8361" t="str">
            <v>S02.7</v>
          </cell>
          <cell r="B8361" t="str">
            <v>Fracturas múltiples que comprometen el cráneo y los huesos de la cara</v>
          </cell>
        </row>
        <row r="8362">
          <cell r="A8362" t="str">
            <v>S02.8</v>
          </cell>
          <cell r="B8362" t="str">
            <v>Fractura de otros huesos del cráneo y de la cara</v>
          </cell>
        </row>
        <row r="8363">
          <cell r="A8363" t="str">
            <v>S02.9</v>
          </cell>
          <cell r="B8363" t="str">
            <v>Fractura del cráneo y de los huesos de la cara, parte no           especificada</v>
          </cell>
        </row>
        <row r="8364">
          <cell r="A8364" t="str">
            <v>S03</v>
          </cell>
          <cell r="B8364" t="str">
            <v>Luxación, esguince y torcedura de articulaciones y de ligamentos de la cabeza</v>
          </cell>
        </row>
        <row r="8365">
          <cell r="A8365" t="str">
            <v>S03.0</v>
          </cell>
          <cell r="B8365" t="str">
            <v>Luxación del maxilar</v>
          </cell>
        </row>
        <row r="8366">
          <cell r="A8366" t="str">
            <v>S03.1</v>
          </cell>
          <cell r="B8366" t="str">
            <v>Luxación del cartílago septal de la nariz</v>
          </cell>
        </row>
        <row r="8367">
          <cell r="A8367" t="str">
            <v>S03.2</v>
          </cell>
          <cell r="B8367" t="str">
            <v>Luxación de diente</v>
          </cell>
        </row>
        <row r="8368">
          <cell r="A8368" t="str">
            <v>S03.3</v>
          </cell>
          <cell r="B8368" t="str">
            <v>Luxación de otras partes y de las no especificadas de la cabeza</v>
          </cell>
        </row>
        <row r="8369">
          <cell r="A8369" t="str">
            <v>S03.4</v>
          </cell>
          <cell r="B8369" t="str">
            <v>Esguinces y torcedura del maxilar</v>
          </cell>
        </row>
        <row r="8370">
          <cell r="A8370" t="str">
            <v>S03.5</v>
          </cell>
          <cell r="B8370" t="str">
            <v>Esguinces y torcedura de articulaciones y ligamentos de otras partes y las no especificadas de la cabeza</v>
          </cell>
        </row>
        <row r="8371">
          <cell r="A8371" t="str">
            <v>S04</v>
          </cell>
          <cell r="B8371" t="str">
            <v>Traumatismo de nervios craneales</v>
          </cell>
        </row>
        <row r="8372">
          <cell r="A8372" t="str">
            <v>S04.0</v>
          </cell>
          <cell r="B8372" t="str">
            <v>Traumatismo del nervio óptico [II par] y de las vías ópticas</v>
          </cell>
        </row>
        <row r="8373">
          <cell r="A8373" t="str">
            <v>S04.1</v>
          </cell>
          <cell r="B8373" t="str">
            <v>Traumatismo del nervio motor ocular común [III par]</v>
          </cell>
        </row>
        <row r="8374">
          <cell r="A8374" t="str">
            <v>S04.2</v>
          </cell>
          <cell r="B8374" t="str">
            <v>Traumatismo del nervio patético [IV par]</v>
          </cell>
        </row>
        <row r="8375">
          <cell r="A8375" t="str">
            <v>S04.3</v>
          </cell>
          <cell r="B8375" t="str">
            <v>Traumatismo del nervio trigémino [V par]</v>
          </cell>
        </row>
        <row r="8376">
          <cell r="A8376" t="str">
            <v>S04.4</v>
          </cell>
          <cell r="B8376" t="str">
            <v>Traumatismo del nervio motor ocular externo [VI par]</v>
          </cell>
        </row>
        <row r="8377">
          <cell r="A8377" t="str">
            <v>S04.5</v>
          </cell>
          <cell r="B8377" t="str">
            <v>Traumatismo del nervio facial [VII par]</v>
          </cell>
        </row>
        <row r="8378">
          <cell r="A8378" t="str">
            <v>S04.6</v>
          </cell>
          <cell r="B8378" t="str">
            <v>Traumatismo del nervio acústico [VIII par]</v>
          </cell>
        </row>
        <row r="8379">
          <cell r="A8379" t="str">
            <v>S04.7</v>
          </cell>
          <cell r="B8379" t="str">
            <v>Traumatismo del nervio espinal [XI par]</v>
          </cell>
        </row>
        <row r="8380">
          <cell r="A8380" t="str">
            <v>S04.8</v>
          </cell>
          <cell r="B8380" t="str">
            <v>Traumatismo de otros nervios craneales</v>
          </cell>
        </row>
        <row r="8381">
          <cell r="A8381" t="str">
            <v>S04.9</v>
          </cell>
          <cell r="B8381" t="str">
            <v>Traumatismo de nervios craneales, no especificado</v>
          </cell>
        </row>
        <row r="8382">
          <cell r="A8382" t="str">
            <v>S05</v>
          </cell>
          <cell r="B8382" t="str">
            <v>Traumatismo del ojo y de la órbita</v>
          </cell>
        </row>
        <row r="8383">
          <cell r="A8383" t="str">
            <v>S05.0</v>
          </cell>
          <cell r="B8383" t="str">
            <v>Traumatismo de la conjuntiva y abrasión corneal sin mención de cuerpo extraño</v>
          </cell>
        </row>
        <row r="8384">
          <cell r="A8384" t="str">
            <v>S05.1</v>
          </cell>
          <cell r="B8384" t="str">
            <v>Contusión del globo ocular y del tejido orbitario</v>
          </cell>
        </row>
        <row r="8385">
          <cell r="A8385" t="str">
            <v>S05.2</v>
          </cell>
          <cell r="B8385" t="str">
            <v>Laceración y ruptura ocular con prolapso o pérdida del tejido intraocular</v>
          </cell>
        </row>
        <row r="8386">
          <cell r="A8386" t="str">
            <v>S05.3</v>
          </cell>
          <cell r="B8386" t="str">
            <v>Laceración ocular sin prolapso o pérdida del tejido intraocular</v>
          </cell>
        </row>
        <row r="8387">
          <cell r="A8387" t="str">
            <v>S05.4</v>
          </cell>
          <cell r="B8387" t="str">
            <v>Herida penetrante de la órbita con o sin cuerpo extraño</v>
          </cell>
        </row>
        <row r="8388">
          <cell r="A8388" t="str">
            <v>S05.5</v>
          </cell>
          <cell r="B8388" t="str">
            <v>Herida penetrante del globo ocular con cuerpo extraño</v>
          </cell>
        </row>
        <row r="8389">
          <cell r="A8389" t="str">
            <v>S05.6</v>
          </cell>
          <cell r="B8389" t="str">
            <v>Herida penetrante de globo ocular sin cuerpo extraño</v>
          </cell>
        </row>
        <row r="8390">
          <cell r="A8390" t="str">
            <v>S05.7</v>
          </cell>
          <cell r="B8390" t="str">
            <v>Avulsión de ojo</v>
          </cell>
        </row>
        <row r="8391">
          <cell r="A8391" t="str">
            <v>S05.8</v>
          </cell>
          <cell r="B8391" t="str">
            <v>Otros traumatismos del ojo y de la órbita</v>
          </cell>
        </row>
        <row r="8392">
          <cell r="A8392" t="str">
            <v>S05.9</v>
          </cell>
          <cell r="B8392" t="str">
            <v>Traumatismo del ojo y de la órbita, no especificado</v>
          </cell>
        </row>
        <row r="8393">
          <cell r="A8393">
            <v>0</v>
          </cell>
          <cell r="B8393" t="str">
            <v>Traumatismo intracraneal</v>
          </cell>
        </row>
        <row r="8394">
          <cell r="A8394" t="str">
            <v>S06.0</v>
          </cell>
          <cell r="B8394" t="str">
            <v>Concusión</v>
          </cell>
        </row>
        <row r="8395">
          <cell r="A8395" t="str">
            <v>S06.1</v>
          </cell>
          <cell r="B8395" t="str">
            <v>Edema cerebral traumático</v>
          </cell>
        </row>
        <row r="8396">
          <cell r="A8396" t="str">
            <v>S06.2</v>
          </cell>
          <cell r="B8396" t="str">
            <v>Traumatismo cerebral difuso</v>
          </cell>
        </row>
        <row r="8397">
          <cell r="A8397" t="str">
            <v>S06.3</v>
          </cell>
          <cell r="B8397" t="str">
            <v>Traumatismo cerebral focal</v>
          </cell>
        </row>
        <row r="8398">
          <cell r="A8398" t="str">
            <v>S06.4</v>
          </cell>
          <cell r="B8398" t="str">
            <v>Hemorragia epidural</v>
          </cell>
        </row>
        <row r="8399">
          <cell r="A8399" t="str">
            <v>S06.5</v>
          </cell>
          <cell r="B8399" t="str">
            <v>Hemorragia subdural traumática</v>
          </cell>
        </row>
        <row r="8400">
          <cell r="A8400" t="str">
            <v>S06.6</v>
          </cell>
          <cell r="B8400" t="str">
            <v>Hemorragia subaracnoidea traumática</v>
          </cell>
        </row>
        <row r="8401">
          <cell r="A8401" t="str">
            <v>S06.7</v>
          </cell>
          <cell r="B8401" t="str">
            <v>Traumatismo intracraneal con coma prolongado</v>
          </cell>
        </row>
        <row r="8402">
          <cell r="A8402" t="str">
            <v>S06.8</v>
          </cell>
          <cell r="B8402" t="str">
            <v>Otros traumatismos intracraneales</v>
          </cell>
        </row>
        <row r="8403">
          <cell r="A8403" t="str">
            <v>S06.9</v>
          </cell>
          <cell r="B8403" t="str">
            <v>Traumatismo intracraneal, no especificado</v>
          </cell>
        </row>
        <row r="8404">
          <cell r="A8404" t="str">
            <v>S07</v>
          </cell>
          <cell r="B8404" t="str">
            <v>Traumatismo por aplastamiento de la cabeza</v>
          </cell>
        </row>
        <row r="8405">
          <cell r="A8405" t="str">
            <v>S07.0</v>
          </cell>
          <cell r="B8405" t="str">
            <v>Traumatismo por aplastamiento de la cara</v>
          </cell>
        </row>
        <row r="8406">
          <cell r="A8406" t="str">
            <v>S07.1</v>
          </cell>
          <cell r="B8406" t="str">
            <v>Traumatismo por aplastamiento del cráneo</v>
          </cell>
        </row>
        <row r="8407">
          <cell r="A8407" t="str">
            <v>S07.8</v>
          </cell>
          <cell r="B8407" t="str">
            <v>Traumatismo por aplastamiento de otras partes de la cabeza</v>
          </cell>
        </row>
        <row r="8408">
          <cell r="A8408" t="str">
            <v>S07.9</v>
          </cell>
          <cell r="B8408" t="str">
            <v>Traumatismo por aplastamiento de la cabeza, parte no especificada</v>
          </cell>
        </row>
        <row r="8409">
          <cell r="A8409" t="str">
            <v>S08</v>
          </cell>
          <cell r="B8409" t="str">
            <v>Amputación traumática de parte de la cabeza</v>
          </cell>
        </row>
        <row r="8410">
          <cell r="A8410" t="str">
            <v>S08.0</v>
          </cell>
          <cell r="B8410" t="str">
            <v>Avulsión del cuero cabelludo</v>
          </cell>
        </row>
        <row r="8411">
          <cell r="A8411" t="str">
            <v>S08.1</v>
          </cell>
          <cell r="B8411" t="str">
            <v>Amputación traumática de la oreja</v>
          </cell>
        </row>
        <row r="8412">
          <cell r="A8412" t="str">
            <v>S08.8</v>
          </cell>
          <cell r="B8412" t="str">
            <v>Amputación traumática de otras partes de la cabeza</v>
          </cell>
        </row>
        <row r="8413">
          <cell r="A8413" t="str">
            <v>S08.9</v>
          </cell>
          <cell r="B8413" t="str">
            <v>Amputación traumática de parte no especificada de la cabeza</v>
          </cell>
        </row>
        <row r="8414">
          <cell r="A8414" t="str">
            <v>S09</v>
          </cell>
          <cell r="B8414" t="str">
            <v>Otros traumatismos y los no especificados de la cabeza</v>
          </cell>
        </row>
        <row r="8415">
          <cell r="A8415" t="str">
            <v>S09.0</v>
          </cell>
          <cell r="B8415" t="str">
            <v>Traumatismo de los vasos sanguíneos de la cabeza no clasificados en otra parte</v>
          </cell>
        </row>
        <row r="8416">
          <cell r="A8416" t="str">
            <v>S09.1</v>
          </cell>
          <cell r="B8416" t="str">
            <v>Traumatismo de tendón y músculos de la cabeza</v>
          </cell>
        </row>
        <row r="8417">
          <cell r="A8417" t="str">
            <v>S09.2</v>
          </cell>
          <cell r="B8417" t="str">
            <v>Ruptura traumática del tímpano del oído</v>
          </cell>
        </row>
        <row r="8418">
          <cell r="A8418" t="str">
            <v>S09.7</v>
          </cell>
          <cell r="B8418" t="str">
            <v>Traumatismos múltiples de la cabeza</v>
          </cell>
        </row>
        <row r="8419">
          <cell r="A8419" t="str">
            <v>S09.8</v>
          </cell>
          <cell r="B8419" t="str">
            <v>Otros traumatismos de la cabeza, especificados</v>
          </cell>
        </row>
        <row r="8420">
          <cell r="A8420" t="str">
            <v>S09.9</v>
          </cell>
          <cell r="B8420" t="str">
            <v>Traumatismo de la cabeza, no especificado</v>
          </cell>
        </row>
        <row r="8421">
          <cell r="A8421" t="str">
            <v>S10</v>
          </cell>
          <cell r="B8421" t="str">
            <v>Traumatismo superficial del cuello</v>
          </cell>
        </row>
        <row r="8422">
          <cell r="A8422" t="str">
            <v>S10.0</v>
          </cell>
          <cell r="B8422" t="str">
            <v>Contusión de la garganta</v>
          </cell>
        </row>
        <row r="8423">
          <cell r="A8423" t="str">
            <v>S10.1</v>
          </cell>
          <cell r="B8423" t="str">
            <v>Otros traumatismos superficiales y los no especificados de la garganta</v>
          </cell>
        </row>
        <row r="8424">
          <cell r="A8424" t="str">
            <v>S10.7</v>
          </cell>
          <cell r="B8424" t="str">
            <v>Traumatismo superficial múltiple del cuello</v>
          </cell>
        </row>
        <row r="8425">
          <cell r="A8425" t="str">
            <v>S10.8</v>
          </cell>
          <cell r="B8425" t="str">
            <v>Traumatismo superficial de otras partes del cuello</v>
          </cell>
        </row>
        <row r="8426">
          <cell r="A8426" t="str">
            <v>S10.9</v>
          </cell>
          <cell r="B8426" t="str">
            <v>Traumatismo superficial del cuello, parte no especificada</v>
          </cell>
        </row>
        <row r="8427">
          <cell r="A8427" t="str">
            <v>S11</v>
          </cell>
          <cell r="B8427" t="str">
            <v>Herida del cuello</v>
          </cell>
        </row>
        <row r="8428">
          <cell r="A8428" t="str">
            <v>S11.0</v>
          </cell>
          <cell r="B8428" t="str">
            <v>Herida que compromete la laringe y la tráquea</v>
          </cell>
        </row>
        <row r="8429">
          <cell r="A8429" t="str">
            <v>S11.1</v>
          </cell>
          <cell r="B8429" t="str">
            <v>Herida que compromete la glándula tiroides</v>
          </cell>
        </row>
        <row r="8430">
          <cell r="A8430" t="str">
            <v>S11.2</v>
          </cell>
          <cell r="B8430" t="str">
            <v>Herida que compromete la faringe y el esófago cervical</v>
          </cell>
        </row>
        <row r="8431">
          <cell r="A8431" t="str">
            <v>S11.7</v>
          </cell>
          <cell r="B8431" t="str">
            <v>Heridas múltiples del cuello</v>
          </cell>
        </row>
        <row r="8432">
          <cell r="A8432" t="str">
            <v>S11.8</v>
          </cell>
          <cell r="B8432" t="str">
            <v>Heridas de otras partes del cuello</v>
          </cell>
        </row>
        <row r="8433">
          <cell r="A8433" t="str">
            <v>S11.9</v>
          </cell>
          <cell r="B8433" t="str">
            <v>Herida de cuello, parte no especificada</v>
          </cell>
        </row>
        <row r="8434">
          <cell r="A8434" t="str">
            <v>S12</v>
          </cell>
          <cell r="B8434" t="str">
            <v>Fractura del cuello</v>
          </cell>
        </row>
        <row r="8435">
          <cell r="A8435" t="str">
            <v>S12.0</v>
          </cell>
          <cell r="B8435" t="str">
            <v>Fractura de la primera vértebra cervical</v>
          </cell>
        </row>
        <row r="8436">
          <cell r="A8436" t="str">
            <v>S12.1</v>
          </cell>
          <cell r="B8436" t="str">
            <v>Fractura de la segunda vértebra cervical</v>
          </cell>
        </row>
        <row r="8437">
          <cell r="A8437" t="str">
            <v>S12.2</v>
          </cell>
          <cell r="B8437" t="str">
            <v>Fractura de otras vértebras cervicales especificadas</v>
          </cell>
        </row>
        <row r="8438">
          <cell r="A8438" t="str">
            <v>S12.7</v>
          </cell>
          <cell r="B8438" t="str">
            <v>Fracturas múltiples de columna cervical</v>
          </cell>
        </row>
        <row r="8439">
          <cell r="A8439" t="str">
            <v>S12.8</v>
          </cell>
          <cell r="B8439" t="str">
            <v>Fractura de otras partes del cuello</v>
          </cell>
        </row>
        <row r="8440">
          <cell r="A8440" t="str">
            <v>S12.9</v>
          </cell>
          <cell r="B8440" t="str">
            <v>Fractura del cuello, parte no especificada</v>
          </cell>
        </row>
        <row r="8441">
          <cell r="A8441" t="str">
            <v>S13</v>
          </cell>
          <cell r="B8441" t="str">
            <v>Luxación, esguince y torcedura de articulaciones y ligamentos del cuello</v>
          </cell>
        </row>
        <row r="8442">
          <cell r="A8442" t="str">
            <v>S13.0</v>
          </cell>
          <cell r="B8442" t="str">
            <v>Ruptura traumática de disco cervical intervertebral</v>
          </cell>
        </row>
        <row r="8443">
          <cell r="A8443" t="str">
            <v>S13.1</v>
          </cell>
          <cell r="B8443" t="str">
            <v>Luxación de vértebra cervical</v>
          </cell>
        </row>
        <row r="8444">
          <cell r="A8444" t="str">
            <v>S13.2</v>
          </cell>
          <cell r="B8444" t="str">
            <v>Luxaciones de otras partes y de las no especificadas del cuello</v>
          </cell>
        </row>
        <row r="8445">
          <cell r="A8445" t="str">
            <v>S13.3</v>
          </cell>
          <cell r="B8445" t="str">
            <v>Luxaciones múltiples del cuello</v>
          </cell>
        </row>
        <row r="8446">
          <cell r="A8446" t="str">
            <v>S13.4</v>
          </cell>
          <cell r="B8446" t="str">
            <v>Esguinces y torcedura de la columna cervical</v>
          </cell>
        </row>
        <row r="8447">
          <cell r="A8447" t="str">
            <v>S13.5</v>
          </cell>
          <cell r="B8447" t="str">
            <v>Esguinces y torcedura de la región tiroidea</v>
          </cell>
        </row>
        <row r="8448">
          <cell r="A8448" t="str">
            <v>S13.6</v>
          </cell>
          <cell r="B8448" t="str">
            <v>Esguinces y torcedura de articulaciones y ligamentos de otros sitios especificados y de los no especificados del cuello</v>
          </cell>
        </row>
        <row r="8449">
          <cell r="A8449" t="str">
            <v>S14</v>
          </cell>
          <cell r="B8449" t="str">
            <v>Traumatismo de la médula espinal y de nervios a nivel del cuello</v>
          </cell>
        </row>
        <row r="8450">
          <cell r="A8450" t="str">
            <v>S14.0</v>
          </cell>
          <cell r="B8450" t="str">
            <v>Concusión y edema de la médula espinal cervical</v>
          </cell>
        </row>
        <row r="8451">
          <cell r="A8451" t="str">
            <v>S14.1</v>
          </cell>
          <cell r="B8451" t="str">
            <v>Otros traumatismos de la médula espinal cervical y los no especificados</v>
          </cell>
        </row>
        <row r="8452">
          <cell r="A8452" t="str">
            <v>S14.2</v>
          </cell>
          <cell r="B8452" t="str">
            <v>Traumatismo de raíz nerviosa de columna cervical</v>
          </cell>
        </row>
        <row r="8453">
          <cell r="A8453" t="str">
            <v>S14.3</v>
          </cell>
          <cell r="B8453" t="str">
            <v>Traumatismo del plexo braquial</v>
          </cell>
        </row>
        <row r="8454">
          <cell r="A8454" t="str">
            <v>S14.4</v>
          </cell>
          <cell r="B8454" t="str">
            <v>Traumatismo de nervios periféricos del cuello</v>
          </cell>
        </row>
        <row r="8455">
          <cell r="A8455" t="str">
            <v>S14.5</v>
          </cell>
          <cell r="B8455" t="str">
            <v>Traumatismo de nervios cervicales simpáticos</v>
          </cell>
        </row>
        <row r="8456">
          <cell r="A8456" t="str">
            <v>S14.6</v>
          </cell>
          <cell r="B8456" t="str">
            <v>Traumatismo de otros nervios y de los no especificados del cuello</v>
          </cell>
        </row>
        <row r="8457">
          <cell r="A8457" t="str">
            <v>S15</v>
          </cell>
          <cell r="B8457" t="str">
            <v>Traumatismo de vasos sanguíneos a nivel del cuello</v>
          </cell>
        </row>
        <row r="8458">
          <cell r="A8458" t="str">
            <v>S15.0</v>
          </cell>
          <cell r="B8458" t="str">
            <v>Traumatismo de la arteria carótida</v>
          </cell>
        </row>
        <row r="8459">
          <cell r="A8459" t="str">
            <v>S15.1</v>
          </cell>
          <cell r="B8459" t="str">
            <v>Traumatismo de la arteria vertebral</v>
          </cell>
        </row>
        <row r="8460">
          <cell r="A8460" t="str">
            <v>S15.2</v>
          </cell>
          <cell r="B8460" t="str">
            <v>Traumatismo de la vena yugular externa</v>
          </cell>
        </row>
        <row r="8461">
          <cell r="A8461" t="str">
            <v>S15.3</v>
          </cell>
          <cell r="B8461" t="str">
            <v>Traumatismo de la vena yugular interna</v>
          </cell>
        </row>
        <row r="8462">
          <cell r="A8462" t="str">
            <v>S15.7</v>
          </cell>
          <cell r="B8462" t="str">
            <v>Traumatismo de múltiples vasos sanguíneos a nivel del cuello</v>
          </cell>
        </row>
        <row r="8463">
          <cell r="A8463" t="str">
            <v>S15.8</v>
          </cell>
          <cell r="B8463" t="str">
            <v>Traumatismo de otros vasos sanguíneos a nivel del cuello</v>
          </cell>
        </row>
        <row r="8464">
          <cell r="A8464" t="str">
            <v>S15.9</v>
          </cell>
          <cell r="B8464" t="str">
            <v>Traumatismo de vasos sanguíneos no especificados a nivel del cuello</v>
          </cell>
        </row>
        <row r="8465">
          <cell r="A8465" t="str">
            <v>S16.X</v>
          </cell>
          <cell r="B8465" t="str">
            <v>Traumatismo de tendón y músculos a nivel del cuello</v>
          </cell>
        </row>
        <row r="8466">
          <cell r="A8466" t="str">
            <v>S17</v>
          </cell>
          <cell r="B8466" t="str">
            <v>Traumatismo por aplastamiento del cuello</v>
          </cell>
        </row>
        <row r="8467">
          <cell r="A8467" t="str">
            <v>S17.0</v>
          </cell>
          <cell r="B8467" t="str">
            <v>Traumatismo por aplastamiento de la laringe y de la tráquea</v>
          </cell>
        </row>
        <row r="8468">
          <cell r="A8468" t="str">
            <v>S17.8</v>
          </cell>
          <cell r="B8468" t="str">
            <v>Traumatismo por aplastamiento de otras partes del cuello</v>
          </cell>
        </row>
        <row r="8469">
          <cell r="A8469" t="str">
            <v>S17.9</v>
          </cell>
          <cell r="B8469" t="str">
            <v>Traumatismo por aplastamiento del cuello, parte no especificada</v>
          </cell>
        </row>
        <row r="8470">
          <cell r="A8470" t="str">
            <v>S18.X</v>
          </cell>
          <cell r="B8470" t="str">
            <v>Amputación traumática a nivel del cuello</v>
          </cell>
        </row>
        <row r="8471">
          <cell r="A8471" t="str">
            <v>S19</v>
          </cell>
          <cell r="B8471" t="str">
            <v>Otros traumatismos y los no especificados del cuello</v>
          </cell>
        </row>
        <row r="8472">
          <cell r="A8472" t="str">
            <v>S19.7</v>
          </cell>
          <cell r="B8472" t="str">
            <v>Traumatismos múltiples del cuello</v>
          </cell>
        </row>
        <row r="8473">
          <cell r="A8473" t="str">
            <v>S19.8</v>
          </cell>
          <cell r="B8473" t="str">
            <v>Otros traumatismos del cuello, especificados</v>
          </cell>
        </row>
        <row r="8474">
          <cell r="A8474" t="str">
            <v>S19.9</v>
          </cell>
          <cell r="B8474" t="str">
            <v>Traumatismo del cuello, no especificado</v>
          </cell>
        </row>
        <row r="8475">
          <cell r="A8475" t="str">
            <v>S20</v>
          </cell>
          <cell r="B8475" t="str">
            <v>Traumatismo superficial del tórax</v>
          </cell>
        </row>
        <row r="8476">
          <cell r="A8476" t="str">
            <v>S20.0</v>
          </cell>
          <cell r="B8476" t="str">
            <v>Contusión de la mama</v>
          </cell>
        </row>
        <row r="8477">
          <cell r="A8477" t="str">
            <v>S20.1</v>
          </cell>
          <cell r="B8477" t="str">
            <v>Otros traumatismos superficiales y los no especificados de la mama</v>
          </cell>
        </row>
        <row r="8478">
          <cell r="A8478" t="str">
            <v>S20.2</v>
          </cell>
          <cell r="B8478" t="str">
            <v>Contusión del tórax</v>
          </cell>
        </row>
        <row r="8479">
          <cell r="A8479" t="str">
            <v>S20.3</v>
          </cell>
          <cell r="B8479" t="str">
            <v>Otros traumatismos superficiales de la pared anterior del tórax</v>
          </cell>
        </row>
        <row r="8480">
          <cell r="A8480" t="str">
            <v>S20.4</v>
          </cell>
          <cell r="B8480" t="str">
            <v>Otros traumatismos superficiales de la pared posterior del tórax</v>
          </cell>
        </row>
        <row r="8481">
          <cell r="A8481" t="str">
            <v>S20.7</v>
          </cell>
          <cell r="B8481" t="str">
            <v>Traumatismos superficiales múltiples del tórax</v>
          </cell>
        </row>
        <row r="8482">
          <cell r="A8482" t="str">
            <v>S20.8</v>
          </cell>
          <cell r="B8482" t="str">
            <v>Traumatismo superficial de otras partes y de las no especificadas del tórax</v>
          </cell>
        </row>
        <row r="8483">
          <cell r="A8483" t="str">
            <v>S21</v>
          </cell>
          <cell r="B8483" t="str">
            <v>Herida del tórax</v>
          </cell>
        </row>
        <row r="8484">
          <cell r="A8484" t="str">
            <v>S21.0</v>
          </cell>
          <cell r="B8484" t="str">
            <v>Herida de la mama</v>
          </cell>
        </row>
        <row r="8485">
          <cell r="A8485" t="str">
            <v>S21.1</v>
          </cell>
          <cell r="B8485" t="str">
            <v>Herida de la pared anterior del tórax</v>
          </cell>
        </row>
        <row r="8486">
          <cell r="A8486" t="str">
            <v>S21.2</v>
          </cell>
          <cell r="B8486" t="str">
            <v>Herida de la pared posterior del tórax</v>
          </cell>
        </row>
        <row r="8487">
          <cell r="A8487" t="str">
            <v>S21.7</v>
          </cell>
          <cell r="B8487" t="str">
            <v>Herida múltiple de la pared torácica</v>
          </cell>
        </row>
        <row r="8488">
          <cell r="A8488" t="str">
            <v>S21.8</v>
          </cell>
          <cell r="B8488" t="str">
            <v>Herida de otras partes del tórax</v>
          </cell>
        </row>
        <row r="8489">
          <cell r="A8489" t="str">
            <v>S21.9</v>
          </cell>
          <cell r="B8489" t="str">
            <v>Herida del tórax, parte no especificada</v>
          </cell>
        </row>
        <row r="8490">
          <cell r="A8490" t="str">
            <v>S22</v>
          </cell>
          <cell r="B8490" t="str">
            <v>Fractura de las costillas, del esternón y de la columna torácica [dorsal]</v>
          </cell>
        </row>
        <row r="8491">
          <cell r="A8491" t="str">
            <v>S22.0</v>
          </cell>
          <cell r="B8491" t="str">
            <v>Fractura de vértebra torácica</v>
          </cell>
        </row>
        <row r="8492">
          <cell r="A8492" t="str">
            <v>S22.1</v>
          </cell>
          <cell r="B8492" t="str">
            <v>Fracturas múltiples de columna torácica</v>
          </cell>
        </row>
        <row r="8493">
          <cell r="A8493" t="str">
            <v>S22.2</v>
          </cell>
          <cell r="B8493" t="str">
            <v>Fractura del esternón</v>
          </cell>
        </row>
        <row r="8494">
          <cell r="A8494" t="str">
            <v>S22.3</v>
          </cell>
          <cell r="B8494" t="str">
            <v>Fractura de costilla</v>
          </cell>
        </row>
        <row r="8495">
          <cell r="A8495" t="str">
            <v>S22.4</v>
          </cell>
          <cell r="B8495" t="str">
            <v>Fracturas múltiples de costillas</v>
          </cell>
        </row>
        <row r="8496">
          <cell r="A8496" t="str">
            <v>S22.5</v>
          </cell>
          <cell r="B8496" t="str">
            <v>Tórax azotado</v>
          </cell>
        </row>
        <row r="8497">
          <cell r="A8497" t="str">
            <v>S22.8</v>
          </cell>
          <cell r="B8497" t="str">
            <v>Fractura de otras partes del tórax óseo</v>
          </cell>
        </row>
        <row r="8498">
          <cell r="A8498" t="str">
            <v>S22.9</v>
          </cell>
          <cell r="B8498" t="str">
            <v>Fractura del tórax óseo, parte no especificada</v>
          </cell>
        </row>
        <row r="8499">
          <cell r="A8499" t="str">
            <v>S23</v>
          </cell>
          <cell r="B8499" t="str">
            <v>Luxación, esguince y torcedura de articulaciones y ligamentos del tórax</v>
          </cell>
        </row>
        <row r="8500">
          <cell r="A8500" t="str">
            <v>S23.0</v>
          </cell>
          <cell r="B8500" t="str">
            <v>Ruptura traumática de disco intervertebral torácico</v>
          </cell>
        </row>
        <row r="8501">
          <cell r="A8501" t="str">
            <v>S23.1</v>
          </cell>
          <cell r="B8501" t="str">
            <v>Luxación de vértebra torácica</v>
          </cell>
        </row>
        <row r="8502">
          <cell r="A8502" t="str">
            <v>S23.2</v>
          </cell>
          <cell r="B8502" t="str">
            <v>Luxación de otras partes y de las no especificadas del tórax</v>
          </cell>
        </row>
        <row r="8503">
          <cell r="A8503" t="str">
            <v>S23.3</v>
          </cell>
          <cell r="B8503" t="str">
            <v>Esguinces y torceduras de columna torácica</v>
          </cell>
        </row>
        <row r="8504">
          <cell r="A8504" t="str">
            <v>S23.4</v>
          </cell>
          <cell r="B8504" t="str">
            <v>Esguinces y torceduras de costillas y esternón</v>
          </cell>
        </row>
        <row r="8505">
          <cell r="A8505" t="str">
            <v>S23.5</v>
          </cell>
          <cell r="B8505" t="str">
            <v>Esguinces y torceduras de otras partes y de las no especificadas del tórax</v>
          </cell>
        </row>
        <row r="8506">
          <cell r="A8506" t="str">
            <v>S24</v>
          </cell>
          <cell r="B8506" t="str">
            <v>Traumatismo de nervios y de la médula espinal a nivel del tórax</v>
          </cell>
        </row>
        <row r="8507">
          <cell r="A8507" t="str">
            <v>S24.0</v>
          </cell>
          <cell r="B8507" t="str">
            <v>Concusión y edema de la médula espinal torácica</v>
          </cell>
        </row>
        <row r="8508">
          <cell r="A8508" t="str">
            <v>S24.1</v>
          </cell>
          <cell r="B8508" t="str">
            <v>Otros traumatismos y los no especificados de la médula espinal torácica</v>
          </cell>
        </row>
        <row r="8509">
          <cell r="A8509" t="str">
            <v>S24.2</v>
          </cell>
          <cell r="B8509" t="str">
            <v>Traumatismo de raíces nerviosas de la columna torácica</v>
          </cell>
        </row>
        <row r="8510">
          <cell r="A8510" t="str">
            <v>S24.3</v>
          </cell>
          <cell r="B8510" t="str">
            <v>Traumatismo de nervios periféricos del tórax</v>
          </cell>
        </row>
        <row r="8511">
          <cell r="A8511" t="str">
            <v>S24.4</v>
          </cell>
          <cell r="B8511" t="str">
            <v>Traumatismo de nervios simpáticos torácicos</v>
          </cell>
        </row>
        <row r="8512">
          <cell r="A8512" t="str">
            <v>S24.5</v>
          </cell>
          <cell r="B8512" t="str">
            <v>Traumatismo de otros nervios del tórax</v>
          </cell>
        </row>
        <row r="8513">
          <cell r="A8513" t="str">
            <v>S24.6</v>
          </cell>
          <cell r="B8513" t="str">
            <v>Traumatismo de nervio no especificado del tórax</v>
          </cell>
        </row>
        <row r="8514">
          <cell r="A8514" t="str">
            <v>S25</v>
          </cell>
          <cell r="B8514" t="str">
            <v>Traumatismo de vasos sanguíneos del tórax</v>
          </cell>
        </row>
        <row r="8515">
          <cell r="A8515" t="str">
            <v>S25.0</v>
          </cell>
          <cell r="B8515" t="str">
            <v>Traumatismo de la aorta torácica</v>
          </cell>
        </row>
        <row r="8516">
          <cell r="A8516" t="str">
            <v>S25.1</v>
          </cell>
          <cell r="B8516" t="str">
            <v>Traumatismo de la arteria innominada o subclavia</v>
          </cell>
        </row>
        <row r="8517">
          <cell r="A8517" t="str">
            <v>S25.2</v>
          </cell>
          <cell r="B8517" t="str">
            <v>Traumatismo de vena cava superior</v>
          </cell>
        </row>
        <row r="8518">
          <cell r="A8518" t="str">
            <v>S25.3</v>
          </cell>
          <cell r="B8518" t="str">
            <v>Traumatismo de la vena innominada o subclavia</v>
          </cell>
        </row>
        <row r="8519">
          <cell r="A8519" t="str">
            <v>S25.4</v>
          </cell>
          <cell r="B8519" t="str">
            <v>Traumatismo de vasos sanguíneos pulmonares</v>
          </cell>
        </row>
        <row r="8520">
          <cell r="A8520" t="str">
            <v>S25.5</v>
          </cell>
          <cell r="B8520" t="str">
            <v>Traumatismo de vasos sanguíneos intercostales</v>
          </cell>
        </row>
        <row r="8521">
          <cell r="A8521" t="str">
            <v>S25.7</v>
          </cell>
          <cell r="B8521" t="str">
            <v>Traumatismo de múltiples vasos sanguíneos del tórax</v>
          </cell>
        </row>
        <row r="8522">
          <cell r="A8522" t="str">
            <v>S25.8</v>
          </cell>
          <cell r="B8522" t="str">
            <v>Traumatismo de otros vasos sanguíneos del tórax</v>
          </cell>
        </row>
        <row r="8523">
          <cell r="A8523" t="str">
            <v>S25.9</v>
          </cell>
          <cell r="B8523" t="str">
            <v>Traumatismo de vasos sanguíneos no especificados del tórax</v>
          </cell>
        </row>
        <row r="8524">
          <cell r="A8524" t="str">
            <v>S26</v>
          </cell>
          <cell r="B8524" t="str">
            <v>Traumatismo del corazón</v>
          </cell>
        </row>
        <row r="8525">
          <cell r="A8525" t="str">
            <v>S26.0</v>
          </cell>
          <cell r="B8525" t="str">
            <v>Traumatismo del corazón con hemopericardio</v>
          </cell>
        </row>
        <row r="8526">
          <cell r="A8526" t="str">
            <v>S26.8</v>
          </cell>
          <cell r="B8526" t="str">
            <v>Otros traumatismos del corazón</v>
          </cell>
        </row>
        <row r="8527">
          <cell r="A8527" t="str">
            <v>S26.9</v>
          </cell>
          <cell r="B8527" t="str">
            <v>Traumatismo del corazón, no especificado</v>
          </cell>
        </row>
        <row r="8528">
          <cell r="A8528" t="str">
            <v>S27</v>
          </cell>
          <cell r="B8528" t="str">
            <v>Traumatismo de otros órganos intratorácicos y de los no especificados</v>
          </cell>
        </row>
        <row r="8529">
          <cell r="A8529" t="str">
            <v>S27.0</v>
          </cell>
          <cell r="B8529" t="str">
            <v>Neumotórax traumático</v>
          </cell>
        </row>
        <row r="8530">
          <cell r="A8530" t="str">
            <v>S27.1</v>
          </cell>
          <cell r="B8530" t="str">
            <v>Hemotórax traumático</v>
          </cell>
        </row>
        <row r="8531">
          <cell r="A8531" t="str">
            <v>S27.2</v>
          </cell>
          <cell r="B8531" t="str">
            <v>Hemoneumotórax traumático</v>
          </cell>
        </row>
        <row r="8532">
          <cell r="A8532" t="str">
            <v>S27.3</v>
          </cell>
          <cell r="B8532" t="str">
            <v>Otros traumatismos del pulmón</v>
          </cell>
        </row>
        <row r="8533">
          <cell r="A8533" t="str">
            <v>S27.4</v>
          </cell>
          <cell r="B8533" t="str">
            <v>Traumatismo de los bronquios</v>
          </cell>
        </row>
        <row r="8534">
          <cell r="A8534" t="str">
            <v>S27.5</v>
          </cell>
          <cell r="B8534" t="str">
            <v>Traumatismo de la tráquea torácica</v>
          </cell>
        </row>
        <row r="8535">
          <cell r="A8535" t="str">
            <v>S27.6</v>
          </cell>
          <cell r="B8535" t="str">
            <v>Traumatismo de la pleura</v>
          </cell>
        </row>
        <row r="8536">
          <cell r="A8536" t="str">
            <v>S27.7</v>
          </cell>
          <cell r="B8536" t="str">
            <v>Traumatismos múltiples de órganos intratorácicos</v>
          </cell>
        </row>
        <row r="8537">
          <cell r="A8537" t="str">
            <v>S27.8</v>
          </cell>
          <cell r="B8537" t="str">
            <v>Traumatismo de otros órganos intratorácicos, especificados</v>
          </cell>
        </row>
        <row r="8538">
          <cell r="A8538" t="str">
            <v>S27.9</v>
          </cell>
          <cell r="B8538" t="str">
            <v>Traumatismo de órgano intratorácico, no especificado</v>
          </cell>
        </row>
        <row r="8539">
          <cell r="A8539" t="str">
            <v>S28</v>
          </cell>
          <cell r="B8539" t="str">
            <v>Traumatismo por aplastamiento del tórax y amputación traumática de parte del tórax</v>
          </cell>
        </row>
        <row r="8540">
          <cell r="A8540" t="str">
            <v>S28.0</v>
          </cell>
          <cell r="B8540" t="str">
            <v>Aplastamiento del tórax</v>
          </cell>
        </row>
        <row r="8541">
          <cell r="A8541" t="str">
            <v>S28.1</v>
          </cell>
          <cell r="B8541" t="str">
            <v>Amputación traumática de parte del tórax</v>
          </cell>
        </row>
        <row r="8542">
          <cell r="A8542" t="str">
            <v>S29</v>
          </cell>
          <cell r="B8542" t="str">
            <v>Otros traumatismos y los no especificados del tórax</v>
          </cell>
        </row>
        <row r="8543">
          <cell r="A8543" t="str">
            <v>S29.0</v>
          </cell>
          <cell r="B8543" t="str">
            <v>Traumatismo de tendón y músculos a nivel del tórax</v>
          </cell>
        </row>
        <row r="8544">
          <cell r="A8544" t="str">
            <v>S29.7</v>
          </cell>
          <cell r="B8544" t="str">
            <v>Traumatismos múltiples del tórax</v>
          </cell>
        </row>
        <row r="8545">
          <cell r="A8545" t="str">
            <v>S29.8</v>
          </cell>
          <cell r="B8545" t="str">
            <v>Otros traumatismos del tórax, especificados</v>
          </cell>
        </row>
        <row r="8546">
          <cell r="A8546" t="str">
            <v>S29.9</v>
          </cell>
          <cell r="B8546" t="str">
            <v>Traumatismo del tórax, no especificado</v>
          </cell>
        </row>
        <row r="8547">
          <cell r="A8547" t="str">
            <v>S30</v>
          </cell>
          <cell r="B8547" t="str">
            <v>Traumatismo superficial del abdomen, de la región lumbosacra y de la pelvis</v>
          </cell>
        </row>
        <row r="8548">
          <cell r="A8548" t="str">
            <v>S30.0</v>
          </cell>
          <cell r="B8548" t="str">
            <v>Contusión de la región lumbosacra y de la pelvis</v>
          </cell>
        </row>
        <row r="8549">
          <cell r="A8549" t="str">
            <v>S30.1</v>
          </cell>
          <cell r="B8549" t="str">
            <v>Contusión de la pared abdominal</v>
          </cell>
        </row>
        <row r="8550">
          <cell r="A8550" t="str">
            <v>S30.2</v>
          </cell>
          <cell r="B8550" t="str">
            <v>Contusión de órganos genitales externos</v>
          </cell>
        </row>
        <row r="8551">
          <cell r="A8551" t="str">
            <v>S30.7</v>
          </cell>
          <cell r="B8551" t="str">
            <v>Traumatismos superficiales múltiples del abdomen, de la región lumbosacra y de la pelvis</v>
          </cell>
        </row>
        <row r="8552">
          <cell r="A8552" t="str">
            <v>S30.8</v>
          </cell>
          <cell r="B8552" t="str">
            <v>Otros traumatismos superficiales del abdomen, de la región lumbosacra y de la pelvis</v>
          </cell>
        </row>
        <row r="8553">
          <cell r="A8553" t="str">
            <v>S30.9</v>
          </cell>
          <cell r="B8553" t="str">
            <v>Traumatismo superficial del abdomen, de la región lumbosacra y de la pelvis, parte no especificada</v>
          </cell>
        </row>
        <row r="8554">
          <cell r="A8554" t="str">
            <v>S31</v>
          </cell>
          <cell r="B8554" t="str">
            <v>Herida del abdomen, de la región lumbosacra y de la pelvis</v>
          </cell>
        </row>
        <row r="8555">
          <cell r="A8555" t="str">
            <v>S31.0</v>
          </cell>
          <cell r="B8555" t="str">
            <v>Herida de la región lumbosacra y de la pelvis</v>
          </cell>
        </row>
        <row r="8556">
          <cell r="A8556" t="str">
            <v>S31.1</v>
          </cell>
          <cell r="B8556" t="str">
            <v>Herida de la pared abdominal</v>
          </cell>
        </row>
        <row r="8557">
          <cell r="A8557" t="str">
            <v>S31.2</v>
          </cell>
          <cell r="B8557" t="str">
            <v>Herida del pene</v>
          </cell>
        </row>
        <row r="8558">
          <cell r="A8558" t="str">
            <v>S31.3</v>
          </cell>
          <cell r="B8558" t="str">
            <v>Herida del escroto y de los testículos</v>
          </cell>
        </row>
        <row r="8559">
          <cell r="A8559" t="str">
            <v>S31.4</v>
          </cell>
          <cell r="B8559" t="str">
            <v>Herida de la vagina y de la vulva</v>
          </cell>
        </row>
        <row r="8560">
          <cell r="A8560" t="str">
            <v>S31.5</v>
          </cell>
          <cell r="B8560" t="str">
            <v>Herida de otros órganos genitales externos y de los no especificados</v>
          </cell>
        </row>
        <row r="8561">
          <cell r="A8561" t="str">
            <v>S31.7</v>
          </cell>
          <cell r="B8561" t="str">
            <v>Heridas múltiples del abdomen, de la región lumbosacra y de la pelvis</v>
          </cell>
        </row>
        <row r="8562">
          <cell r="A8562" t="str">
            <v>S31.8</v>
          </cell>
          <cell r="B8562" t="str">
            <v>Heridas de otras partes y de las no especificadas del abdomen</v>
          </cell>
        </row>
        <row r="8563">
          <cell r="A8563" t="str">
            <v>S32</v>
          </cell>
          <cell r="B8563" t="str">
            <v>Fractura de la columna lumbar y de la pelvis</v>
          </cell>
        </row>
        <row r="8564">
          <cell r="A8564" t="str">
            <v>S32.0</v>
          </cell>
          <cell r="B8564" t="str">
            <v>Fractura de vértebra lumbar</v>
          </cell>
        </row>
        <row r="8565">
          <cell r="A8565" t="str">
            <v>S32.1</v>
          </cell>
          <cell r="B8565" t="str">
            <v>Fractura del sacro</v>
          </cell>
        </row>
        <row r="8566">
          <cell r="A8566" t="str">
            <v>S32.2</v>
          </cell>
          <cell r="B8566" t="str">
            <v>Fractura del cóccix</v>
          </cell>
        </row>
        <row r="8567">
          <cell r="A8567" t="str">
            <v>S32.3</v>
          </cell>
          <cell r="B8567" t="str">
            <v>Fractura del hueso iliaco</v>
          </cell>
        </row>
        <row r="8568">
          <cell r="A8568" t="str">
            <v>S32.4</v>
          </cell>
          <cell r="B8568" t="str">
            <v>Fractura del acetábulo</v>
          </cell>
        </row>
        <row r="8569">
          <cell r="A8569" t="str">
            <v>S32.5</v>
          </cell>
          <cell r="B8569" t="str">
            <v>Fractura del pubis</v>
          </cell>
        </row>
        <row r="8570">
          <cell r="A8570" t="str">
            <v>S32.7</v>
          </cell>
          <cell r="B8570" t="str">
            <v>Fracturas múltiples de la columna lumbar y de la pelvis</v>
          </cell>
        </row>
        <row r="8571">
          <cell r="A8571" t="str">
            <v>S32.8</v>
          </cell>
          <cell r="B8571" t="str">
            <v>Fractura de otras partes y de las no especificadas de la columna lumbar y de la pelvis</v>
          </cell>
        </row>
        <row r="8572">
          <cell r="A8572" t="str">
            <v>S33</v>
          </cell>
          <cell r="B8572" t="str">
            <v>Luxación, esguince y torcedura de articulaciones y ligamentos de la columna lumbar y de la pelvis</v>
          </cell>
        </row>
        <row r="8573">
          <cell r="A8573" t="str">
            <v>S33.0</v>
          </cell>
          <cell r="B8573" t="str">
            <v>Ruptura traumática de disco intervertebral lumbar</v>
          </cell>
        </row>
        <row r="8574">
          <cell r="A8574" t="str">
            <v>S33.1</v>
          </cell>
          <cell r="B8574" t="str">
            <v>Luxación de vértebra lumbar</v>
          </cell>
        </row>
        <row r="8575">
          <cell r="A8575" t="str">
            <v>S33.2</v>
          </cell>
          <cell r="B8575" t="str">
            <v>Luxación de articulación sacrococcígea y sacroiliaca</v>
          </cell>
        </row>
        <row r="8576">
          <cell r="A8576" t="str">
            <v>S33.3</v>
          </cell>
          <cell r="B8576" t="str">
            <v>Luxación de otras partes y de las no especificadas de la columna lumbar y de la pelvis</v>
          </cell>
        </row>
        <row r="8577">
          <cell r="A8577" t="str">
            <v>S33.4</v>
          </cell>
          <cell r="B8577" t="str">
            <v>Ruptura traumática de la sínfisis del pubis</v>
          </cell>
        </row>
        <row r="8578">
          <cell r="A8578" t="str">
            <v>S33.5</v>
          </cell>
          <cell r="B8578" t="str">
            <v>Esguinces y torceduras de la columna lumbar</v>
          </cell>
        </row>
        <row r="8579">
          <cell r="A8579" t="str">
            <v>S33.6</v>
          </cell>
          <cell r="B8579" t="str">
            <v>Esguinces y torceduras de la articulación sacroiliaca</v>
          </cell>
        </row>
        <row r="8580">
          <cell r="A8580" t="str">
            <v>S33.7</v>
          </cell>
          <cell r="B8580" t="str">
            <v>Esguinces y torceduras de otras partes y de las no especificadas de la columna lumbar y de la pelvis</v>
          </cell>
        </row>
        <row r="8581">
          <cell r="A8581" t="str">
            <v>S34</v>
          </cell>
          <cell r="B8581" t="str">
            <v>Traumatismo de los nervios y de la médula espinal lumbar, a nivel del abdomen, de la región lumbosacra y de la pelvis</v>
          </cell>
        </row>
        <row r="8582">
          <cell r="A8582" t="str">
            <v>S34.0</v>
          </cell>
          <cell r="B8582" t="str">
            <v>Concusión y edema de la médula espinal lumbar</v>
          </cell>
        </row>
        <row r="8583">
          <cell r="A8583" t="str">
            <v>S34.1</v>
          </cell>
          <cell r="B8583" t="str">
            <v>Otro traumatismo de la médula espinal lumbar</v>
          </cell>
        </row>
        <row r="8584">
          <cell r="A8584" t="str">
            <v>S34.2</v>
          </cell>
          <cell r="B8584" t="str">
            <v>Traumatismo de raíz nerviosa de la columna lumbar y sacra</v>
          </cell>
        </row>
        <row r="8585">
          <cell r="A8585" t="str">
            <v>S34.3</v>
          </cell>
          <cell r="B8585" t="str">
            <v>Traumatismo de la cola de caballo</v>
          </cell>
        </row>
        <row r="8586">
          <cell r="A8586" t="str">
            <v>S34.4</v>
          </cell>
          <cell r="B8586" t="str">
            <v>Traumatismo del plexo lumbosacro</v>
          </cell>
        </row>
        <row r="8587">
          <cell r="A8587" t="str">
            <v>S34.5</v>
          </cell>
          <cell r="B8587" t="str">
            <v>Traumatismo de nervios(s) simpático(s) lumbar(es), sacro(s) y pélvico(s)</v>
          </cell>
        </row>
        <row r="8588">
          <cell r="A8588" t="str">
            <v>S34.6</v>
          </cell>
          <cell r="B8588" t="str">
            <v>Traumatismo de nervio(s) periférico(s) del abdomen, de la región lumbosacra y de la pelvis</v>
          </cell>
        </row>
        <row r="8589">
          <cell r="A8589" t="str">
            <v>S34.8</v>
          </cell>
          <cell r="B8589" t="str">
            <v>Traumatismo de otros nervios a nivel del abdomen, de la región lumbosacra y de la pelvis y de los no especificados</v>
          </cell>
        </row>
        <row r="8590">
          <cell r="A8590" t="str">
            <v>S35</v>
          </cell>
          <cell r="B8590" t="str">
            <v>Traumatismo de vasos sanguíneos a nivel del abdomen, de la región lumbosacra y de la pelvis</v>
          </cell>
        </row>
        <row r="8591">
          <cell r="A8591" t="str">
            <v>S35.0</v>
          </cell>
          <cell r="B8591" t="str">
            <v>Traumatismo de la aorta abdominal</v>
          </cell>
        </row>
        <row r="8592">
          <cell r="A8592" t="str">
            <v>S35.1</v>
          </cell>
          <cell r="B8592" t="str">
            <v>Traumatismo de la vena cava inferior</v>
          </cell>
        </row>
        <row r="8593">
          <cell r="A8593" t="str">
            <v>S35.2</v>
          </cell>
          <cell r="B8593" t="str">
            <v>Traumatismo de arterias celíacas y mesentéricas</v>
          </cell>
        </row>
        <row r="8594">
          <cell r="A8594" t="str">
            <v>S35.3</v>
          </cell>
          <cell r="B8594" t="str">
            <v>Traumatismo de venas porta y esplénica</v>
          </cell>
        </row>
        <row r="8595">
          <cell r="A8595" t="str">
            <v>S35.4</v>
          </cell>
          <cell r="B8595" t="str">
            <v>Traumatismo de vasos sanguíneos renales</v>
          </cell>
        </row>
        <row r="8596">
          <cell r="A8596" t="str">
            <v>S35.5</v>
          </cell>
          <cell r="B8596" t="str">
            <v>Traumatismo de vasos sanguíneos iliacos</v>
          </cell>
        </row>
        <row r="8597">
          <cell r="A8597" t="str">
            <v>S35.7</v>
          </cell>
          <cell r="B8597" t="str">
            <v>Traumatismo de múltiples vasos sanguíneos a nivel del abdomen, de la región lumbosacra y de la pelvis</v>
          </cell>
        </row>
        <row r="8598">
          <cell r="A8598" t="str">
            <v>S35.8</v>
          </cell>
          <cell r="B8598" t="str">
            <v>Traumatismo de otros vasos sanguíneos a nivel del abdomen, de la región lumbosacra y de la pelvis</v>
          </cell>
        </row>
        <row r="8599">
          <cell r="A8599" t="str">
            <v>S35.9</v>
          </cell>
          <cell r="B8599" t="str">
            <v>Traumatismo de vasos sanguíneos no especificados a nivel del abdomen, de la región lumbosacra y de la pelvis</v>
          </cell>
        </row>
        <row r="8600">
          <cell r="A8600" t="str">
            <v>S36</v>
          </cell>
          <cell r="B8600" t="str">
            <v>Traumatismo de órganos intraabdominales</v>
          </cell>
        </row>
        <row r="8601">
          <cell r="A8601" t="str">
            <v>S36.0</v>
          </cell>
          <cell r="B8601" t="str">
            <v>Traumatismo del bazo</v>
          </cell>
        </row>
        <row r="8602">
          <cell r="A8602" t="str">
            <v>S36.1</v>
          </cell>
          <cell r="B8602" t="str">
            <v>Traumatismo del hígado y de la vesícula biliar</v>
          </cell>
        </row>
        <row r="8603">
          <cell r="A8603" t="str">
            <v>S36.2</v>
          </cell>
          <cell r="B8603" t="str">
            <v>Traumatismo del páncreas</v>
          </cell>
        </row>
        <row r="8604">
          <cell r="A8604" t="str">
            <v>S36.3</v>
          </cell>
          <cell r="B8604" t="str">
            <v>Traumatismo del estómago</v>
          </cell>
        </row>
        <row r="8605">
          <cell r="A8605" t="str">
            <v>S36.4</v>
          </cell>
          <cell r="B8605" t="str">
            <v>Traumatismo del intestino delgado</v>
          </cell>
        </row>
        <row r="8606">
          <cell r="A8606" t="str">
            <v>S36.5</v>
          </cell>
          <cell r="B8606" t="str">
            <v>Traumatismo del colon</v>
          </cell>
        </row>
        <row r="8607">
          <cell r="A8607" t="str">
            <v>S36.6</v>
          </cell>
          <cell r="B8607" t="str">
            <v>Traumatismo del recto</v>
          </cell>
        </row>
        <row r="8608">
          <cell r="A8608" t="str">
            <v>S36.7</v>
          </cell>
          <cell r="B8608" t="str">
            <v>Traumatismo de múltiples órganos intraabdominales</v>
          </cell>
        </row>
        <row r="8609">
          <cell r="A8609" t="str">
            <v>S36.8</v>
          </cell>
          <cell r="B8609" t="str">
            <v>Traumatismo de otros órganos intraabdominales</v>
          </cell>
        </row>
        <row r="8610">
          <cell r="A8610" t="str">
            <v>S36.9</v>
          </cell>
          <cell r="B8610" t="str">
            <v>Traumatismo de órgano intraabdominal no especificado</v>
          </cell>
        </row>
        <row r="8611">
          <cell r="A8611" t="str">
            <v>S37</v>
          </cell>
          <cell r="B8611" t="str">
            <v>Traumatismo de órganos pélvicos</v>
          </cell>
        </row>
        <row r="8612">
          <cell r="A8612" t="str">
            <v>S37.0</v>
          </cell>
          <cell r="B8612" t="str">
            <v>Traumatismo del riñón</v>
          </cell>
        </row>
        <row r="8613">
          <cell r="A8613" t="str">
            <v>S37.1</v>
          </cell>
          <cell r="B8613" t="str">
            <v>Traumatismo del uréter</v>
          </cell>
        </row>
        <row r="8614">
          <cell r="A8614" t="str">
            <v>S37.2</v>
          </cell>
          <cell r="B8614" t="str">
            <v>Traumatismo de la vejiga</v>
          </cell>
        </row>
        <row r="8615">
          <cell r="A8615" t="str">
            <v>S37.3</v>
          </cell>
          <cell r="B8615" t="str">
            <v>Traumatismo de la uretra</v>
          </cell>
        </row>
        <row r="8616">
          <cell r="A8616" t="str">
            <v>S37.4</v>
          </cell>
          <cell r="B8616" t="str">
            <v>Traumatismo del ovario</v>
          </cell>
        </row>
        <row r="8617">
          <cell r="A8617" t="str">
            <v>S37.5</v>
          </cell>
          <cell r="B8617" t="str">
            <v>Traumatismo de la trompa de Falopio</v>
          </cell>
        </row>
        <row r="8618">
          <cell r="A8618" t="str">
            <v>S37.6</v>
          </cell>
          <cell r="B8618" t="str">
            <v>Traumatismo del útero</v>
          </cell>
        </row>
        <row r="8619">
          <cell r="A8619" t="str">
            <v>S37.7</v>
          </cell>
          <cell r="B8619" t="str">
            <v>Traumatismo de múltiples órganos pélvicos</v>
          </cell>
        </row>
        <row r="8620">
          <cell r="A8620" t="str">
            <v>S37.8</v>
          </cell>
          <cell r="B8620" t="str">
            <v>Traumatismo de otros órganos pélvicos</v>
          </cell>
        </row>
        <row r="8621">
          <cell r="A8621" t="str">
            <v>S37.9</v>
          </cell>
          <cell r="B8621" t="str">
            <v>Traumatismo de órgano pélvico no especificado</v>
          </cell>
        </row>
        <row r="8622">
          <cell r="A8622" t="str">
            <v>S38</v>
          </cell>
          <cell r="B8622" t="str">
            <v>Traumatismo por aplastamiento y amputación traumática de parte del abdomen, de la región lumbosacra y de la pelvis</v>
          </cell>
        </row>
        <row r="8623">
          <cell r="A8623" t="str">
            <v>S38.0</v>
          </cell>
          <cell r="B8623" t="str">
            <v>Traumatismo por aplastamiento de órganos genitales externos</v>
          </cell>
        </row>
        <row r="8624">
          <cell r="A8624" t="str">
            <v>S38.1</v>
          </cell>
          <cell r="B8624" t="str">
            <v>Traumatismo por aplastamiento de otras partes y de las no especificadas del abdomen, de la región lumbosacra y de la pelvis</v>
          </cell>
        </row>
        <row r="8625">
          <cell r="A8625" t="str">
            <v>S38.2</v>
          </cell>
          <cell r="B8625" t="str">
            <v>Amputación traumática de órganos genitales externos</v>
          </cell>
        </row>
        <row r="8626">
          <cell r="A8626" t="str">
            <v>S38.3</v>
          </cell>
          <cell r="B8626" t="str">
            <v>Amputación traumática de otras partes y de las no especificadas del abdomen, región lumbosacra y pelvis</v>
          </cell>
        </row>
        <row r="8627">
          <cell r="A8627" t="str">
            <v>S39</v>
          </cell>
          <cell r="B8627" t="str">
            <v>Otros traumatismos y los no especificados del abdomen, de la región lumbosacra y de la pelvis</v>
          </cell>
        </row>
        <row r="8628">
          <cell r="A8628" t="str">
            <v>S39.0</v>
          </cell>
          <cell r="B8628" t="str">
            <v>Traumatismo de tendón y de músculos del abdomen, de la región lumbosacra y de la pelvis</v>
          </cell>
        </row>
        <row r="8629">
          <cell r="A8629" t="str">
            <v>S39.6</v>
          </cell>
          <cell r="B8629" t="str">
            <v>Traumatismo de órgano(s) intraabdominal(es) con órgano(s) pélvico(s)</v>
          </cell>
        </row>
        <row r="8630">
          <cell r="A8630" t="str">
            <v>S39.7</v>
          </cell>
          <cell r="B8630" t="str">
            <v>Otros traumatismos múltiples del abdomen, de la región lumbosacra y de la pelvis</v>
          </cell>
        </row>
        <row r="8631">
          <cell r="A8631" t="str">
            <v>S39.8</v>
          </cell>
          <cell r="B8631" t="str">
            <v>Otros traumatismos especificados del abdomen, de la región lumbosacra y de la pelvis</v>
          </cell>
        </row>
        <row r="8632">
          <cell r="A8632" t="str">
            <v>S39.9</v>
          </cell>
          <cell r="B8632" t="str">
            <v>Traumatismo no especificado del abdomen, de la región lumbosacra y de la pelvis</v>
          </cell>
        </row>
        <row r="8633">
          <cell r="A8633" t="str">
            <v>S40</v>
          </cell>
          <cell r="B8633" t="str">
            <v>Traumatismo superficial del hombro y del brazo</v>
          </cell>
        </row>
        <row r="8634">
          <cell r="A8634" t="str">
            <v>S40.0</v>
          </cell>
          <cell r="B8634" t="str">
            <v>Contusión del hombro y del brazo</v>
          </cell>
        </row>
        <row r="8635">
          <cell r="A8635" t="str">
            <v>S40.7</v>
          </cell>
          <cell r="B8635" t="str">
            <v>Traumatismos superficiales múltiples del hombro y del brazo</v>
          </cell>
        </row>
        <row r="8636">
          <cell r="A8636" t="str">
            <v>S40.8</v>
          </cell>
          <cell r="B8636" t="str">
            <v>Otros traumatismos superficiales del hombro y del brazo</v>
          </cell>
        </row>
        <row r="8637">
          <cell r="A8637" t="str">
            <v>S40.9</v>
          </cell>
          <cell r="B8637" t="str">
            <v>Traumatismo superficial no especificado del hombro y del brazo</v>
          </cell>
        </row>
        <row r="8638">
          <cell r="A8638" t="str">
            <v>S41</v>
          </cell>
          <cell r="B8638" t="str">
            <v>Herida del hombro y del brazo</v>
          </cell>
        </row>
        <row r="8639">
          <cell r="A8639" t="str">
            <v>S41.0</v>
          </cell>
          <cell r="B8639" t="str">
            <v>Herida del hombro</v>
          </cell>
        </row>
        <row r="8640">
          <cell r="A8640" t="str">
            <v>S41.1</v>
          </cell>
          <cell r="B8640" t="str">
            <v>Herida del brazo</v>
          </cell>
        </row>
        <row r="8641">
          <cell r="A8641" t="str">
            <v>S41.7</v>
          </cell>
          <cell r="B8641" t="str">
            <v>Heridas múltiples del hombro y del brazo</v>
          </cell>
        </row>
        <row r="8642">
          <cell r="A8642" t="str">
            <v>S41.8</v>
          </cell>
          <cell r="B8642" t="str">
            <v>Herida de otras partes y de las no especificadas del hombro y del brazo</v>
          </cell>
        </row>
        <row r="8643">
          <cell r="A8643" t="str">
            <v>S42</v>
          </cell>
          <cell r="B8643" t="str">
            <v>Fractura del hombro y del brazo</v>
          </cell>
        </row>
        <row r="8644">
          <cell r="A8644" t="str">
            <v>S42.0</v>
          </cell>
          <cell r="B8644" t="str">
            <v>Fractura de la clavícula</v>
          </cell>
        </row>
        <row r="8645">
          <cell r="A8645" t="str">
            <v>S42.1</v>
          </cell>
          <cell r="B8645" t="str">
            <v>Fractura del omóplato</v>
          </cell>
        </row>
        <row r="8646">
          <cell r="A8646" t="str">
            <v>S42.2</v>
          </cell>
          <cell r="B8646" t="str">
            <v>Fractura de la epífisis superior del húmero</v>
          </cell>
        </row>
        <row r="8647">
          <cell r="A8647" t="str">
            <v>S42.3</v>
          </cell>
          <cell r="B8647" t="str">
            <v>Fractura de la diáfisis del húmero</v>
          </cell>
        </row>
        <row r="8648">
          <cell r="A8648" t="str">
            <v>S42.4</v>
          </cell>
          <cell r="B8648" t="str">
            <v>Fractura de la epífisis inferior del húmero</v>
          </cell>
        </row>
        <row r="8649">
          <cell r="A8649" t="str">
            <v>S42.7</v>
          </cell>
          <cell r="B8649" t="str">
            <v>Fracturas múltiples de la clavícula, del omóplato y del húmero</v>
          </cell>
        </row>
        <row r="8650">
          <cell r="A8650" t="str">
            <v>S42.8</v>
          </cell>
          <cell r="B8650" t="str">
            <v>Fractura de otras partes del hombro y del brazo</v>
          </cell>
        </row>
        <row r="8651">
          <cell r="A8651" t="str">
            <v>S42.9</v>
          </cell>
          <cell r="B8651" t="str">
            <v>Fractura del hombro y del brazo, parte no especificada</v>
          </cell>
        </row>
        <row r="8652">
          <cell r="A8652" t="str">
            <v>S43</v>
          </cell>
          <cell r="B8652" t="str">
            <v>Luxación, esguince y torcedura de articulaciones y ligamentos de la cintura escapular</v>
          </cell>
        </row>
        <row r="8653">
          <cell r="A8653" t="str">
            <v>S43.0</v>
          </cell>
          <cell r="B8653" t="str">
            <v>Luxación de la articulación del hombro</v>
          </cell>
        </row>
        <row r="8654">
          <cell r="A8654" t="str">
            <v>S43.1</v>
          </cell>
          <cell r="B8654" t="str">
            <v>Luxación de la articulación acromioclavicular</v>
          </cell>
        </row>
        <row r="8655">
          <cell r="A8655" t="str">
            <v>S43.2</v>
          </cell>
          <cell r="B8655" t="str">
            <v>Luxación de la articulación esternoclavicular</v>
          </cell>
        </row>
        <row r="8656">
          <cell r="A8656" t="str">
            <v>S43.3</v>
          </cell>
          <cell r="B8656" t="str">
            <v>Luxación de otras partes de la cintura escapular y de las no especificadas</v>
          </cell>
        </row>
        <row r="8657">
          <cell r="A8657" t="str">
            <v>S43.4</v>
          </cell>
          <cell r="B8657" t="str">
            <v>Esguinces y torceduras de la articulación del hombro</v>
          </cell>
        </row>
        <row r="8658">
          <cell r="A8658" t="str">
            <v>S43.5</v>
          </cell>
          <cell r="B8658" t="str">
            <v>Esguinces y torceduras de la articulación acromioclavicular</v>
          </cell>
        </row>
        <row r="8659">
          <cell r="A8659" t="str">
            <v>S43.6</v>
          </cell>
          <cell r="B8659" t="str">
            <v>Esguinces y torceduras de la articulación esternoclavicular</v>
          </cell>
        </row>
        <row r="8660">
          <cell r="A8660" t="str">
            <v>S43.7</v>
          </cell>
          <cell r="B8660" t="str">
            <v>Esguinces y torceduras de otras partes y de las no especificadas de la cintura escapular</v>
          </cell>
        </row>
        <row r="8661">
          <cell r="A8661" t="str">
            <v>S44</v>
          </cell>
          <cell r="B8661" t="str">
            <v>Traumatismo de nervios a nivel del hombro y del brazo</v>
          </cell>
        </row>
        <row r="8662">
          <cell r="A8662" t="str">
            <v>S44.0</v>
          </cell>
          <cell r="B8662" t="str">
            <v>Traumatismo del nervio cubital a nivel del brazo</v>
          </cell>
        </row>
        <row r="8663">
          <cell r="A8663" t="str">
            <v>S44.1</v>
          </cell>
          <cell r="B8663" t="str">
            <v>Traumatismo del nervio mediano a nivel del brazo</v>
          </cell>
        </row>
        <row r="8664">
          <cell r="A8664" t="str">
            <v>S44.2</v>
          </cell>
          <cell r="B8664" t="str">
            <v>Traumatismo del nervio radial a nivel del brazo</v>
          </cell>
        </row>
        <row r="8665">
          <cell r="A8665" t="str">
            <v>S44.3</v>
          </cell>
          <cell r="B8665" t="str">
            <v>Traumatismo del nervio axilar</v>
          </cell>
        </row>
        <row r="8666">
          <cell r="A8666" t="str">
            <v>S44.4</v>
          </cell>
          <cell r="B8666" t="str">
            <v>Traumatismo del nervio musculocutáneo</v>
          </cell>
        </row>
        <row r="8667">
          <cell r="A8667" t="str">
            <v>S44.5</v>
          </cell>
          <cell r="B8667" t="str">
            <v>Traumatismo del nervio sensitivo cutáneo a nivel del hombro y del brazo</v>
          </cell>
        </row>
        <row r="8668">
          <cell r="A8668" t="str">
            <v>S44.7</v>
          </cell>
          <cell r="B8668" t="str">
            <v>Traumatismo de múltiples nervios a nivel del hombro y del brazo</v>
          </cell>
        </row>
        <row r="8669">
          <cell r="A8669" t="str">
            <v>S44.8</v>
          </cell>
          <cell r="B8669" t="str">
            <v>Traumatismo de otros nervios a nivel del hombro y del brazo</v>
          </cell>
        </row>
        <row r="8670">
          <cell r="A8670" t="str">
            <v>S44.9</v>
          </cell>
          <cell r="B8670" t="str">
            <v>Traumatismo de nervio no especificado a nivel del hombro y del brazo</v>
          </cell>
        </row>
        <row r="8671">
          <cell r="A8671" t="str">
            <v>S45</v>
          </cell>
          <cell r="B8671" t="str">
            <v>Traumatismo de vasos sanguíneos a nivel del hombro y del brazo</v>
          </cell>
        </row>
        <row r="8672">
          <cell r="A8672" t="str">
            <v>S45.0</v>
          </cell>
          <cell r="B8672" t="str">
            <v>Traumatismo de la arteria axilar</v>
          </cell>
        </row>
        <row r="8673">
          <cell r="A8673" t="str">
            <v>S45.1</v>
          </cell>
          <cell r="B8673" t="str">
            <v>Traumatismo de la arteria braquial</v>
          </cell>
        </row>
        <row r="8674">
          <cell r="A8674" t="str">
            <v>S45.2</v>
          </cell>
          <cell r="B8674" t="str">
            <v>Traumatismo de la vena axilar o braquial</v>
          </cell>
        </row>
        <row r="8675">
          <cell r="A8675" t="str">
            <v>S45.3</v>
          </cell>
          <cell r="B8675" t="str">
            <v>Traumatismo de vena superficial a nivel del hombro y del brazo</v>
          </cell>
        </row>
        <row r="8676">
          <cell r="A8676" t="str">
            <v>S45.7</v>
          </cell>
          <cell r="B8676" t="str">
            <v>Traumatismo de múltiples vasos sanguíneos a nivel del hombro y del brazo</v>
          </cell>
        </row>
        <row r="8677">
          <cell r="A8677" t="str">
            <v>S45.8</v>
          </cell>
          <cell r="B8677" t="str">
            <v>Traumatismo de otros vasos sanguíneos a nivel del hombro y del brazo</v>
          </cell>
        </row>
        <row r="8678">
          <cell r="A8678" t="str">
            <v>S45.9</v>
          </cell>
          <cell r="B8678" t="str">
            <v>Traumatismo de vaso sanguíneo no especificado a nivel del hombro y del brazo</v>
          </cell>
        </row>
        <row r="8679">
          <cell r="A8679" t="str">
            <v>S46</v>
          </cell>
          <cell r="B8679" t="str">
            <v>Traumatismo de tendón y músculo a nivel del hombro y del brazo</v>
          </cell>
        </row>
        <row r="8680">
          <cell r="A8680" t="str">
            <v>S46.0</v>
          </cell>
          <cell r="B8680" t="str">
            <v>Traumatismo del tendón del manguito rotatorio del hombro</v>
          </cell>
        </row>
        <row r="8681">
          <cell r="A8681" t="str">
            <v>S46.1</v>
          </cell>
          <cell r="B8681" t="str">
            <v>Traumatismo del tendón y músculo de la cabeza larga del bíceps</v>
          </cell>
        </row>
        <row r="8682">
          <cell r="A8682" t="str">
            <v>S46.2</v>
          </cell>
          <cell r="B8682" t="str">
            <v>Traumatismo del tendón y músculo de otras partes del bíceps</v>
          </cell>
        </row>
        <row r="8683">
          <cell r="A8683" t="str">
            <v>S46.3</v>
          </cell>
          <cell r="B8683" t="str">
            <v>Traumatismo del tendón y músculo del tríceps</v>
          </cell>
        </row>
        <row r="8684">
          <cell r="A8684" t="str">
            <v>S46.7</v>
          </cell>
          <cell r="B8684" t="str">
            <v>Traumatismo de múltiples tendones y músculos a nivel del hombro y del brazo</v>
          </cell>
        </row>
        <row r="8685">
          <cell r="A8685" t="str">
            <v>S46.8</v>
          </cell>
          <cell r="B8685" t="str">
            <v>Traumatismo de otros tendones y músculos a nivel del hombro y del brazo</v>
          </cell>
        </row>
        <row r="8686">
          <cell r="A8686" t="str">
            <v>S46.9</v>
          </cell>
          <cell r="B8686" t="str">
            <v>Traumatismo de tendón y músculo no especificado, a nivel del hombro y del brazo</v>
          </cell>
        </row>
        <row r="8687">
          <cell r="A8687" t="str">
            <v>S47.X</v>
          </cell>
          <cell r="B8687" t="str">
            <v>Traumatismo por aplastamiento del hombro y del brazo</v>
          </cell>
        </row>
        <row r="8688">
          <cell r="A8688" t="str">
            <v>S48</v>
          </cell>
          <cell r="B8688" t="str">
            <v>Amputación traumática del hombro y del brazo</v>
          </cell>
        </row>
        <row r="8689">
          <cell r="A8689" t="str">
            <v>S48.0</v>
          </cell>
          <cell r="B8689" t="str">
            <v>Amputación traumática en la articulación del hombro</v>
          </cell>
        </row>
        <row r="8690">
          <cell r="A8690" t="str">
            <v>S48.1</v>
          </cell>
          <cell r="B8690" t="str">
            <v>Amputación traumática a nivel entre el hombro y el codo</v>
          </cell>
        </row>
        <row r="8691">
          <cell r="A8691" t="str">
            <v>S48.9</v>
          </cell>
          <cell r="B8691" t="str">
            <v>Amputación traumática del hombro y del brazo, nivel no especificado</v>
          </cell>
        </row>
        <row r="8692">
          <cell r="A8692" t="str">
            <v>S49</v>
          </cell>
          <cell r="B8692" t="str">
            <v>Otros traumatismos y los no especificados del hombro y del brazo</v>
          </cell>
        </row>
        <row r="8693">
          <cell r="A8693" t="str">
            <v>S49.7</v>
          </cell>
          <cell r="B8693" t="str">
            <v>Traumatismos múltiples del hombro y del brazo</v>
          </cell>
        </row>
        <row r="8694">
          <cell r="A8694" t="str">
            <v>S49.8</v>
          </cell>
          <cell r="B8694" t="str">
            <v>Otros traumatismos especificados del hombro y del brazo</v>
          </cell>
        </row>
        <row r="8695">
          <cell r="A8695" t="str">
            <v>S49.9</v>
          </cell>
          <cell r="B8695" t="str">
            <v>Traumatismos no especificados del hombro y del brazo</v>
          </cell>
        </row>
        <row r="8696">
          <cell r="A8696" t="str">
            <v>S50</v>
          </cell>
          <cell r="B8696" t="str">
            <v>Traumatismo superficial del antebrazo y del codo</v>
          </cell>
        </row>
        <row r="8697">
          <cell r="A8697" t="str">
            <v>S50.0</v>
          </cell>
          <cell r="B8697" t="str">
            <v>Contusión del codo</v>
          </cell>
        </row>
        <row r="8698">
          <cell r="A8698" t="str">
            <v>S50.1</v>
          </cell>
          <cell r="B8698" t="str">
            <v>Contusión de otras partes del antebrazo y de las no especificadas</v>
          </cell>
        </row>
        <row r="8699">
          <cell r="A8699" t="str">
            <v>S50.7</v>
          </cell>
          <cell r="B8699" t="str">
            <v>Traumatismos superficiales múltiples del antebrazo</v>
          </cell>
        </row>
        <row r="8700">
          <cell r="A8700" t="str">
            <v>S50.8</v>
          </cell>
          <cell r="B8700" t="str">
            <v>Otros traumatismos superficiales del antebrazo</v>
          </cell>
        </row>
        <row r="8701">
          <cell r="A8701" t="str">
            <v>S50.9</v>
          </cell>
          <cell r="B8701" t="str">
            <v>Traumatismo superficial del antebrazo, no especificado</v>
          </cell>
        </row>
        <row r="8702">
          <cell r="A8702" t="str">
            <v>S51</v>
          </cell>
          <cell r="B8702" t="str">
            <v>Herida del antebrazo y del codo</v>
          </cell>
        </row>
        <row r="8703">
          <cell r="A8703" t="str">
            <v>S51.0</v>
          </cell>
          <cell r="B8703" t="str">
            <v>Herida del codo</v>
          </cell>
        </row>
        <row r="8704">
          <cell r="A8704" t="str">
            <v>S51.7</v>
          </cell>
          <cell r="B8704" t="str">
            <v>Heridas múltiples del antebrazo</v>
          </cell>
        </row>
        <row r="8705">
          <cell r="A8705" t="str">
            <v>S51.8</v>
          </cell>
          <cell r="B8705" t="str">
            <v>Herida de otras partes del antebrazo</v>
          </cell>
        </row>
        <row r="8706">
          <cell r="A8706" t="str">
            <v>S51.9</v>
          </cell>
          <cell r="B8706" t="str">
            <v>Herida del antebrazo, parte no especificada</v>
          </cell>
        </row>
        <row r="8707">
          <cell r="A8707" t="str">
            <v>S52</v>
          </cell>
          <cell r="B8707" t="str">
            <v>Fractura del antebrazo</v>
          </cell>
        </row>
        <row r="8708">
          <cell r="A8708" t="str">
            <v>S52.0</v>
          </cell>
          <cell r="B8708" t="str">
            <v>Fractura de la epífisis superior del cúbito</v>
          </cell>
        </row>
        <row r="8709">
          <cell r="A8709" t="str">
            <v>S52.1</v>
          </cell>
          <cell r="B8709" t="str">
            <v>Fractura de la epífisis superior del radio</v>
          </cell>
        </row>
        <row r="8710">
          <cell r="A8710" t="str">
            <v>S52.2</v>
          </cell>
          <cell r="B8710" t="str">
            <v>Fractura de la diáfisis del cúbito</v>
          </cell>
        </row>
        <row r="8711">
          <cell r="A8711" t="str">
            <v>S52.3</v>
          </cell>
          <cell r="B8711" t="str">
            <v>Fractura de la diáfisis del radio</v>
          </cell>
        </row>
        <row r="8712">
          <cell r="A8712" t="str">
            <v>S52.4</v>
          </cell>
          <cell r="B8712" t="str">
            <v>Fractura de la diáfisis del cúbito y del radio</v>
          </cell>
        </row>
        <row r="8713">
          <cell r="A8713" t="str">
            <v>S52.5</v>
          </cell>
          <cell r="B8713" t="str">
            <v>Fractura de la epífisis inferior del radio</v>
          </cell>
        </row>
        <row r="8714">
          <cell r="A8714" t="str">
            <v>S52.6</v>
          </cell>
          <cell r="B8714" t="str">
            <v>Fractura de la epífisis inferior del cúbito y del radio</v>
          </cell>
        </row>
        <row r="8715">
          <cell r="A8715" t="str">
            <v>S52.7</v>
          </cell>
          <cell r="B8715" t="str">
            <v>Fracturas múltiples del antebrazo</v>
          </cell>
        </row>
        <row r="8716">
          <cell r="A8716" t="str">
            <v>S52.8</v>
          </cell>
          <cell r="B8716" t="str">
            <v>Fractura de otras partes del antebrazo</v>
          </cell>
        </row>
        <row r="8717">
          <cell r="A8717" t="str">
            <v>S52.9</v>
          </cell>
          <cell r="B8717" t="str">
            <v>Fractura del antebrazo, parte no especificada</v>
          </cell>
        </row>
        <row r="8718">
          <cell r="A8718" t="str">
            <v>S53</v>
          </cell>
          <cell r="B8718" t="str">
            <v>Luxación, esguince y torcedura de articulaciones y ligamentos del codo</v>
          </cell>
        </row>
        <row r="8719">
          <cell r="A8719" t="str">
            <v>S53.0</v>
          </cell>
          <cell r="B8719" t="str">
            <v>Luxación de la cabeza del radio</v>
          </cell>
        </row>
        <row r="8720">
          <cell r="A8720" t="str">
            <v>S53.1</v>
          </cell>
          <cell r="B8720" t="str">
            <v>Luxación del codo, no especificada</v>
          </cell>
        </row>
        <row r="8721">
          <cell r="A8721" t="str">
            <v>S53.2</v>
          </cell>
          <cell r="B8721" t="str">
            <v>Ruptura traumática del ligamento lateral del radio</v>
          </cell>
        </row>
        <row r="8722">
          <cell r="A8722" t="str">
            <v>S53.3</v>
          </cell>
          <cell r="B8722" t="str">
            <v>Ruptura traumática del ligamento lateral del cúbito</v>
          </cell>
        </row>
        <row r="8723">
          <cell r="A8723" t="str">
            <v>S53.4</v>
          </cell>
          <cell r="B8723" t="str">
            <v>Esguinces y torceduras del codo</v>
          </cell>
        </row>
        <row r="8724">
          <cell r="A8724" t="str">
            <v>S54</v>
          </cell>
          <cell r="B8724" t="str">
            <v>Traumatismo de nervios a nivel del antebrazo</v>
          </cell>
        </row>
        <row r="8725">
          <cell r="A8725" t="str">
            <v>S54.0</v>
          </cell>
          <cell r="B8725" t="str">
            <v>Traumatismo del nervio cubital a nivel del antebrazo</v>
          </cell>
        </row>
        <row r="8726">
          <cell r="A8726" t="str">
            <v>S54.1</v>
          </cell>
          <cell r="B8726" t="str">
            <v>Traumatismo del nervio mediano a nivel del antebrazo</v>
          </cell>
        </row>
        <row r="8727">
          <cell r="A8727" t="str">
            <v>S54.2</v>
          </cell>
          <cell r="B8727" t="str">
            <v>Traumatismo del nervio radial a nivel del antebrazo</v>
          </cell>
        </row>
        <row r="8728">
          <cell r="A8728" t="str">
            <v>S54.3</v>
          </cell>
          <cell r="B8728" t="str">
            <v>Traumatismo del nervio sensorial cutáneo a nivel del antebrazo</v>
          </cell>
        </row>
        <row r="8729">
          <cell r="A8729" t="str">
            <v>S54.7</v>
          </cell>
          <cell r="B8729" t="str">
            <v>Traumatismo de múltiples nervios a nivel del antebrazo</v>
          </cell>
        </row>
        <row r="8730">
          <cell r="A8730" t="str">
            <v>S54.8</v>
          </cell>
          <cell r="B8730" t="str">
            <v>Traumatismo de otros nervios a nivel del antebrazo</v>
          </cell>
        </row>
        <row r="8731">
          <cell r="A8731" t="str">
            <v>S54.9</v>
          </cell>
          <cell r="B8731" t="str">
            <v>Traumatismo de nervio no especificado a nivel del antebrazo</v>
          </cell>
        </row>
        <row r="8732">
          <cell r="A8732" t="str">
            <v>S55</v>
          </cell>
          <cell r="B8732" t="str">
            <v>Traumatismo de los vasos sanguíneos a nivel del antebrazo</v>
          </cell>
        </row>
        <row r="8733">
          <cell r="A8733" t="str">
            <v>S55.0</v>
          </cell>
          <cell r="B8733" t="str">
            <v>Traumatismo de la arteria cubital a nivel del antebrazo</v>
          </cell>
        </row>
        <row r="8734">
          <cell r="A8734" t="str">
            <v>S55.1</v>
          </cell>
          <cell r="B8734" t="str">
            <v>Traumatismo de la arteria radial a nivel del antebrazo</v>
          </cell>
        </row>
        <row r="8735">
          <cell r="A8735" t="str">
            <v>S55.2</v>
          </cell>
          <cell r="B8735" t="str">
            <v>Traumatismo de vena a nivel del antebrazo</v>
          </cell>
        </row>
        <row r="8736">
          <cell r="A8736" t="str">
            <v>S55.7</v>
          </cell>
          <cell r="B8736" t="str">
            <v>Traumatismo de múltiples vasos sanguíneos a nivel del antebrazo</v>
          </cell>
        </row>
        <row r="8737">
          <cell r="A8737" t="str">
            <v>S55.8</v>
          </cell>
          <cell r="B8737" t="str">
            <v>Traumatismo de otros vasos sanguíneos a nivel del antebrazo</v>
          </cell>
        </row>
        <row r="8738">
          <cell r="A8738" t="str">
            <v>S55.9</v>
          </cell>
          <cell r="B8738" t="str">
            <v>Traumatismo de vaso sanguíneo no especificado a nivel del antebrazo</v>
          </cell>
        </row>
        <row r="8739">
          <cell r="A8739" t="str">
            <v>S56</v>
          </cell>
          <cell r="B8739" t="str">
            <v>Traumatismo de tendón y músculo a nivel del antebrazo</v>
          </cell>
        </row>
        <row r="8740">
          <cell r="A8740" t="str">
            <v>S56.0</v>
          </cell>
          <cell r="B8740" t="str">
            <v>Traumatismo del tendón y músculo flexor del pulgar a nivel del antebrazo</v>
          </cell>
        </row>
        <row r="8741">
          <cell r="A8741" t="str">
            <v>S56.1</v>
          </cell>
          <cell r="B8741" t="str">
            <v>Traumatismo del tendón y músculo flexor de otro(s) dedo(s) a nivel del antebrazo</v>
          </cell>
        </row>
        <row r="8742">
          <cell r="A8742" t="str">
            <v>S56.2</v>
          </cell>
          <cell r="B8742" t="str">
            <v>Traumatismo de otro tendón y músculo flexor a nivel del antebrazo</v>
          </cell>
        </row>
        <row r="8743">
          <cell r="A8743" t="str">
            <v>S56.3</v>
          </cell>
          <cell r="B8743" t="str">
            <v>Traumatismo de tendones y músculos abductores y extensores del pulgar a nivel del antebrazo</v>
          </cell>
        </row>
        <row r="8744">
          <cell r="A8744" t="str">
            <v>S56.4</v>
          </cell>
          <cell r="B8744" t="str">
            <v>Traumatismo del tendón y músculo extensor de otro(s) dedo(s) a nivel del antebrazo</v>
          </cell>
        </row>
        <row r="8745">
          <cell r="A8745" t="str">
            <v>S56.5</v>
          </cell>
          <cell r="B8745" t="str">
            <v>Traumatismo de otro tendón y músculo extensor a nivel del antebrazo</v>
          </cell>
        </row>
        <row r="8746">
          <cell r="A8746" t="str">
            <v>S56.7</v>
          </cell>
          <cell r="B8746" t="str">
            <v>Traumatismo de múltiples tendones y músculos a nivel del antebrazo</v>
          </cell>
        </row>
        <row r="8747">
          <cell r="A8747" t="str">
            <v>S56.8</v>
          </cell>
          <cell r="B8747" t="str">
            <v>Traumatismo de otros tendones y músculos y de los no especificados, a nivel del antebrazo</v>
          </cell>
        </row>
        <row r="8748">
          <cell r="A8748" t="str">
            <v>S57</v>
          </cell>
          <cell r="B8748" t="str">
            <v>Traumatismo por aplastamiento del antebrazo</v>
          </cell>
        </row>
        <row r="8749">
          <cell r="A8749" t="str">
            <v>S57.0</v>
          </cell>
          <cell r="B8749" t="str">
            <v>Traumatismo por aplastamiento del codo</v>
          </cell>
        </row>
        <row r="8750">
          <cell r="A8750" t="str">
            <v>S57.8</v>
          </cell>
          <cell r="B8750" t="str">
            <v>Traumatismo por aplastamiento de otras partes del antebrazo</v>
          </cell>
        </row>
        <row r="8751">
          <cell r="A8751" t="str">
            <v>S57.9</v>
          </cell>
          <cell r="B8751" t="str">
            <v>Traumatismo por aplastamiento del antebrazo, parte no especificada</v>
          </cell>
        </row>
        <row r="8752">
          <cell r="A8752" t="str">
            <v>S58</v>
          </cell>
          <cell r="B8752" t="str">
            <v>Amputación traumática del antebrazo</v>
          </cell>
        </row>
        <row r="8753">
          <cell r="A8753" t="str">
            <v>S58.0</v>
          </cell>
          <cell r="B8753" t="str">
            <v>Amputación traumática a nivel del codo</v>
          </cell>
        </row>
        <row r="8754">
          <cell r="A8754" t="str">
            <v>S58.1</v>
          </cell>
          <cell r="B8754" t="str">
            <v>Amputación traumática nivel entre el codo y la muñeca</v>
          </cell>
        </row>
        <row r="8755">
          <cell r="A8755" t="str">
            <v>S58.9</v>
          </cell>
          <cell r="B8755" t="str">
            <v>Amputación traumática del antebrazo, nivel no especificado</v>
          </cell>
        </row>
        <row r="8756">
          <cell r="A8756" t="str">
            <v>S59</v>
          </cell>
          <cell r="B8756" t="str">
            <v>Otros traumatismos y los no especificados del antebrazo</v>
          </cell>
        </row>
        <row r="8757">
          <cell r="A8757" t="str">
            <v>S59.7</v>
          </cell>
          <cell r="B8757" t="str">
            <v>Traumatismos múltiples del antebrazo</v>
          </cell>
        </row>
        <row r="8758">
          <cell r="A8758" t="str">
            <v>S59.8</v>
          </cell>
          <cell r="B8758" t="str">
            <v>Otros traumatismos especificados del antebrazo</v>
          </cell>
        </row>
        <row r="8759">
          <cell r="A8759" t="str">
            <v>S59.9</v>
          </cell>
          <cell r="B8759" t="str">
            <v>Traumatismo no especificado del antebrazo</v>
          </cell>
        </row>
        <row r="8760">
          <cell r="A8760" t="str">
            <v>S60</v>
          </cell>
          <cell r="B8760" t="str">
            <v>Traumatismo superficial de la muñeca y de la mano</v>
          </cell>
        </row>
        <row r="8761">
          <cell r="A8761" t="str">
            <v>S60.0</v>
          </cell>
          <cell r="B8761" t="str">
            <v>Contusión de dedo(s) de la mano, sin daño de la(s) uña(s)</v>
          </cell>
        </row>
        <row r="8762">
          <cell r="A8762" t="str">
            <v>S60.1</v>
          </cell>
          <cell r="B8762" t="str">
            <v>Contusión de dedo(s) de la mano con daño de la(s) uña(s)</v>
          </cell>
        </row>
        <row r="8763">
          <cell r="A8763" t="str">
            <v>S60.2</v>
          </cell>
          <cell r="B8763" t="str">
            <v>Contusión de otras partes de la muñeca y de la mano</v>
          </cell>
        </row>
        <row r="8764">
          <cell r="A8764" t="str">
            <v>S60.7</v>
          </cell>
          <cell r="B8764" t="str">
            <v>Traumatismos superficiales múltiples de la muñeca y de la mano</v>
          </cell>
        </row>
        <row r="8765">
          <cell r="A8765" t="str">
            <v>S60.8</v>
          </cell>
          <cell r="B8765" t="str">
            <v>Otros traumatismos superficiales de la muñeca y de la mano</v>
          </cell>
        </row>
        <row r="8766">
          <cell r="A8766" t="str">
            <v>S60.9</v>
          </cell>
          <cell r="B8766" t="str">
            <v>Traumatismo superficial de la muñeca y de la mano, no especificado</v>
          </cell>
        </row>
        <row r="8767">
          <cell r="A8767" t="str">
            <v>S61</v>
          </cell>
          <cell r="B8767" t="str">
            <v>Herida de la muñeca y de la mano</v>
          </cell>
        </row>
        <row r="8768">
          <cell r="A8768" t="str">
            <v>S61.0</v>
          </cell>
          <cell r="B8768" t="str">
            <v>Herida de dedo(s) de la mano, sin daño de la(s) uña(s)</v>
          </cell>
        </row>
        <row r="8769">
          <cell r="A8769" t="str">
            <v>S61.1</v>
          </cell>
          <cell r="B8769" t="str">
            <v>Herida de dedo(s) de la mano, con daño de la(s) uña(s)</v>
          </cell>
        </row>
        <row r="8770">
          <cell r="A8770" t="str">
            <v>S61.7</v>
          </cell>
          <cell r="B8770" t="str">
            <v>Heridas múltiples de la muñeca y de la mano</v>
          </cell>
        </row>
        <row r="8771">
          <cell r="A8771" t="str">
            <v>S61.8</v>
          </cell>
          <cell r="B8771" t="str">
            <v>Herida de otras partes de la muñeca y de la mano</v>
          </cell>
        </row>
        <row r="8772">
          <cell r="A8772" t="str">
            <v>S61.9</v>
          </cell>
          <cell r="B8772" t="str">
            <v>Herida de la muñeca y de la mano, parte no especificada</v>
          </cell>
        </row>
        <row r="8773">
          <cell r="A8773" t="str">
            <v>S62</v>
          </cell>
          <cell r="B8773" t="str">
            <v>Fractura a nivel de la muñeca y de la mano</v>
          </cell>
        </row>
        <row r="8774">
          <cell r="A8774" t="str">
            <v>S62.0</v>
          </cell>
          <cell r="B8774" t="str">
            <v>Fractura del hueso escafoides [navicular] de la mano</v>
          </cell>
        </row>
        <row r="8775">
          <cell r="A8775" t="str">
            <v>S62.1</v>
          </cell>
          <cell r="B8775" t="str">
            <v>Fractura de otro(s) hueso(s) del carpo</v>
          </cell>
        </row>
        <row r="8776">
          <cell r="A8776" t="str">
            <v>S62.2</v>
          </cell>
          <cell r="B8776" t="str">
            <v>Fractura del primer metacarpiano</v>
          </cell>
        </row>
        <row r="8777">
          <cell r="A8777" t="str">
            <v>S62.3</v>
          </cell>
          <cell r="B8777" t="str">
            <v>Fractura de otros huesos metacarpianos</v>
          </cell>
        </row>
        <row r="8778">
          <cell r="A8778" t="str">
            <v>S62.4</v>
          </cell>
          <cell r="B8778" t="str">
            <v>Fracturas múltiples de huesos metacarpianos</v>
          </cell>
        </row>
        <row r="8779">
          <cell r="A8779" t="str">
            <v>S62.5</v>
          </cell>
          <cell r="B8779" t="str">
            <v>Fractura del pulgar</v>
          </cell>
        </row>
        <row r="8780">
          <cell r="A8780" t="str">
            <v>S62.6</v>
          </cell>
          <cell r="B8780" t="str">
            <v>Fractura de otro dedo de la mano</v>
          </cell>
        </row>
        <row r="8781">
          <cell r="A8781" t="str">
            <v>S62.7</v>
          </cell>
          <cell r="B8781" t="str">
            <v>Fracturas múltiples de los dedos de la mano</v>
          </cell>
        </row>
        <row r="8782">
          <cell r="A8782" t="str">
            <v>S62.8</v>
          </cell>
          <cell r="B8782" t="str">
            <v>Fractura de otras partes y de las no especificadas de la muñeca y de la mano</v>
          </cell>
        </row>
        <row r="8783">
          <cell r="A8783" t="str">
            <v>S63</v>
          </cell>
          <cell r="B8783" t="str">
            <v>Luxación, esguince y torcedura de articulaciones y ligamentos a nivel de la muñeca y de la mano</v>
          </cell>
        </row>
        <row r="8784">
          <cell r="A8784" t="str">
            <v>S63.0</v>
          </cell>
          <cell r="B8784" t="str">
            <v>Luxación de la muñeca</v>
          </cell>
        </row>
        <row r="8785">
          <cell r="A8785" t="str">
            <v>S63.1</v>
          </cell>
          <cell r="B8785" t="str">
            <v>Luxación de dedos de la mano</v>
          </cell>
        </row>
        <row r="8786">
          <cell r="A8786" t="str">
            <v>S63.2</v>
          </cell>
          <cell r="B8786" t="str">
            <v>Luxaciones múltiples de dedos de la mano</v>
          </cell>
        </row>
        <row r="8787">
          <cell r="A8787" t="str">
            <v>S63.3</v>
          </cell>
          <cell r="B8787" t="str">
            <v>Ruptura traumática de ligamentos de la muñeca y del carpo</v>
          </cell>
        </row>
        <row r="8788">
          <cell r="A8788" t="str">
            <v>S63.4</v>
          </cell>
          <cell r="B8788" t="str">
            <v>Ruptura traumática de ligamentos del dedo de la mano en la(s) articulación(es) metacarpofalángica e interfalángica</v>
          </cell>
        </row>
        <row r="8789">
          <cell r="A8789" t="str">
            <v>S63.5</v>
          </cell>
          <cell r="B8789" t="str">
            <v>Esguince y torcedura de la muñeca</v>
          </cell>
        </row>
        <row r="8790">
          <cell r="A8790" t="str">
            <v>S63.6</v>
          </cell>
          <cell r="B8790" t="str">
            <v>Esguinces y torceduras de dedo(s) de la mano</v>
          </cell>
        </row>
        <row r="8791">
          <cell r="A8791" t="str">
            <v>S63.7</v>
          </cell>
          <cell r="B8791" t="str">
            <v>Esguinces y torceduras de otras partes y de las no especificadas de la muñeca y de la mano</v>
          </cell>
        </row>
        <row r="8792">
          <cell r="A8792" t="str">
            <v>S64</v>
          </cell>
          <cell r="B8792" t="str">
            <v>Traumatismo de nervios a nivel de la muñeca y de la mano</v>
          </cell>
        </row>
        <row r="8793">
          <cell r="A8793" t="str">
            <v>S64.0</v>
          </cell>
          <cell r="B8793" t="str">
            <v>Traumatismo del nervio cubital a nivel de la muñeca y de la mano</v>
          </cell>
        </row>
        <row r="8794">
          <cell r="A8794" t="str">
            <v>S64.1</v>
          </cell>
          <cell r="B8794" t="str">
            <v>Traumatismo del nervio mediano a nivel de la muñeca y de la mano</v>
          </cell>
        </row>
        <row r="8795">
          <cell r="A8795" t="str">
            <v>S64.2</v>
          </cell>
          <cell r="B8795" t="str">
            <v>Traumatismo del nervio radial a nivel de la muñeca y de la mano</v>
          </cell>
        </row>
        <row r="8796">
          <cell r="A8796" t="str">
            <v>S64.3</v>
          </cell>
          <cell r="B8796" t="str">
            <v>Traumatismo del nervio digital del pulgar</v>
          </cell>
        </row>
        <row r="8797">
          <cell r="A8797" t="str">
            <v>S64.4</v>
          </cell>
          <cell r="B8797" t="str">
            <v>Traumatismo del nervio digital de otro dedo</v>
          </cell>
        </row>
        <row r="8798">
          <cell r="A8798" t="str">
            <v>S64.7</v>
          </cell>
          <cell r="B8798" t="str">
            <v>Traumatismo de múltiples nervios a nivel de la muñeca y de la mano</v>
          </cell>
        </row>
        <row r="8799">
          <cell r="A8799" t="str">
            <v>S64.8</v>
          </cell>
          <cell r="B8799" t="str">
            <v>Traumatismo de otros nervios a nivel de la muñeca y de la mano</v>
          </cell>
        </row>
        <row r="8800">
          <cell r="A8800" t="str">
            <v>S64.9</v>
          </cell>
          <cell r="B8800" t="str">
            <v>Traumatismo de nervio no especificado a nivel de la muñeca y de la mano</v>
          </cell>
        </row>
        <row r="8801">
          <cell r="A8801" t="str">
            <v>S65</v>
          </cell>
          <cell r="B8801" t="str">
            <v>Traumatismo de vasos sanguíneos a nivel de la muñeca y de la mano</v>
          </cell>
        </row>
        <row r="8802">
          <cell r="A8802" t="str">
            <v>S65.0</v>
          </cell>
          <cell r="B8802" t="str">
            <v>Traumatismo de la arteria cubital a nivel de la muñeca y de la mano</v>
          </cell>
        </row>
        <row r="8803">
          <cell r="A8803" t="str">
            <v>S65.1</v>
          </cell>
          <cell r="B8803" t="str">
            <v>Traumatismo de la arteria radial a nivel de la muñeca y de la mano</v>
          </cell>
        </row>
        <row r="8804">
          <cell r="A8804" t="str">
            <v>S65.2</v>
          </cell>
          <cell r="B8804" t="str">
            <v>Traumatismo del arco palmar superficial</v>
          </cell>
        </row>
        <row r="8805">
          <cell r="A8805" t="str">
            <v>S65.3</v>
          </cell>
          <cell r="B8805" t="str">
            <v>Traumatismo del arco palmar profundo</v>
          </cell>
        </row>
        <row r="8806">
          <cell r="A8806" t="str">
            <v>S65.4</v>
          </cell>
          <cell r="B8806" t="str">
            <v>Traumatismo de vaso(s) sanguíneo(s) del pulgar</v>
          </cell>
        </row>
        <row r="8807">
          <cell r="A8807" t="str">
            <v>S65.5</v>
          </cell>
          <cell r="B8807" t="str">
            <v>Traumatismo de vaso(s) sanguíneo(s) de otro dedo</v>
          </cell>
        </row>
        <row r="8808">
          <cell r="A8808" t="str">
            <v>S65.7</v>
          </cell>
          <cell r="B8808" t="str">
            <v>Traumatismo de múltiples vasos sanguíneos a nivel de la muñeca y de la mano</v>
          </cell>
        </row>
        <row r="8809">
          <cell r="A8809" t="str">
            <v>S65.8</v>
          </cell>
          <cell r="B8809" t="str">
            <v>Traumatismo de otros vasos sanguíneos a nivel de la muñeca y de la mano</v>
          </cell>
        </row>
        <row r="8810">
          <cell r="A8810" t="str">
            <v>S65.9</v>
          </cell>
          <cell r="B8810" t="str">
            <v>Traumatismo de vaso sanguíneo no especificado, a nivel de la muñeca y de la mano</v>
          </cell>
        </row>
        <row r="8811">
          <cell r="A8811" t="str">
            <v>S66</v>
          </cell>
          <cell r="B8811" t="str">
            <v>Traumatismo de tendón y músculo a nivel de la muñeca y de la mano</v>
          </cell>
        </row>
        <row r="8812">
          <cell r="A8812" t="str">
            <v>S66.0</v>
          </cell>
          <cell r="B8812" t="str">
            <v>Traumatismo del tendón y músculo flexor largo del pulgar a nivel de la muñeca y de la mano</v>
          </cell>
        </row>
        <row r="8813">
          <cell r="A8813" t="str">
            <v>S66.1</v>
          </cell>
          <cell r="B8813" t="str">
            <v>Traumatismo del tendón y músculo flexor de otro dedo a nivel de la muñeca y de la mano</v>
          </cell>
        </row>
        <row r="8814">
          <cell r="A8814" t="str">
            <v>S66.2</v>
          </cell>
          <cell r="B8814" t="str">
            <v>Traumatismo del tendón y músculo extensor del pulgar a nivel de la muñeca y de la mano</v>
          </cell>
        </row>
        <row r="8815">
          <cell r="A8815" t="str">
            <v>S66.3</v>
          </cell>
          <cell r="B8815" t="str">
            <v>Traumatismo del tendón y músculo extensor de otro(s) dedo(s) a nivel de la muñeca y de la mano</v>
          </cell>
        </row>
        <row r="8816">
          <cell r="A8816" t="str">
            <v>S66.4</v>
          </cell>
          <cell r="B8816" t="str">
            <v>Traumatismo del músculo y tendón intrínseco del pulgar a nivel de la muñeca y de la mano</v>
          </cell>
        </row>
        <row r="8817">
          <cell r="A8817" t="str">
            <v>S66.5</v>
          </cell>
          <cell r="B8817" t="str">
            <v>Traumatismo del músculo y tendón intrínseco de otro(s) dedo(s) a nivel de la muñeca y de la mano</v>
          </cell>
        </row>
        <row r="8818">
          <cell r="A8818" t="str">
            <v>S66.6</v>
          </cell>
          <cell r="B8818" t="str">
            <v>Traumatismo de múltiples tendones y músculos flexores a nivel de la muñeca y de la mano</v>
          </cell>
        </row>
        <row r="8819">
          <cell r="A8819" t="str">
            <v>S66.7</v>
          </cell>
          <cell r="B8819" t="str">
            <v>Traumatismo de múltiples tendones y músculos extensores a nivel de la muñeca y de la mano</v>
          </cell>
        </row>
        <row r="8820">
          <cell r="A8820" t="str">
            <v>S66.8</v>
          </cell>
          <cell r="B8820" t="str">
            <v>Traumatismo de otros tendones y músculos a nivel de la muñeca y de la mano</v>
          </cell>
        </row>
        <row r="8821">
          <cell r="A8821" t="str">
            <v>S66.9</v>
          </cell>
          <cell r="B8821" t="str">
            <v>Traumatismo de tendón y músculo no especificado, a nivel de la muñeca y de la mano</v>
          </cell>
        </row>
        <row r="8822">
          <cell r="A8822" t="str">
            <v>S67</v>
          </cell>
          <cell r="B8822" t="str">
            <v>Traumatismo por aplastamiento de la muñeca y de la mano</v>
          </cell>
        </row>
        <row r="8823">
          <cell r="A8823" t="str">
            <v>S67.0</v>
          </cell>
          <cell r="B8823" t="str">
            <v>Traumatismo por aplastamiento del pulgar y otro(s) dedo(s)</v>
          </cell>
        </row>
        <row r="8824">
          <cell r="A8824" t="str">
            <v>S67.8</v>
          </cell>
          <cell r="B8824" t="str">
            <v>Traumatismo por aplastamiento de otras partes y de las no especificadas de la muñeca y de la mano</v>
          </cell>
        </row>
        <row r="8825">
          <cell r="A8825" t="str">
            <v>S68</v>
          </cell>
          <cell r="B8825" t="str">
            <v>Amputación traumática de la muñeca y de la mano</v>
          </cell>
        </row>
        <row r="8826">
          <cell r="A8826" t="str">
            <v>S68.0</v>
          </cell>
          <cell r="B8826" t="str">
            <v>Amputación traumática del pulgar (completa) (parcial)</v>
          </cell>
        </row>
        <row r="8827">
          <cell r="A8827" t="str">
            <v>S68.1</v>
          </cell>
          <cell r="B8827" t="str">
            <v>Amputación traumática de otro dedo único (completa) (parcial)</v>
          </cell>
        </row>
        <row r="8828">
          <cell r="A8828" t="str">
            <v>S68.2</v>
          </cell>
          <cell r="B8828" t="str">
            <v>Amputación traumática de dos o más dedos solamente (completa) (parcial)</v>
          </cell>
        </row>
        <row r="8829">
          <cell r="A8829" t="str">
            <v>S68.3</v>
          </cell>
          <cell r="B8829" t="str">
            <v>Amputación traumática combinada (de parte) de dedo(s) con otras partes de la muñeca y de la mano</v>
          </cell>
        </row>
        <row r="8830">
          <cell r="A8830" t="str">
            <v>S68.4</v>
          </cell>
          <cell r="B8830" t="str">
            <v>Amputación traumática de la mano a nivel de la muñeca</v>
          </cell>
        </row>
        <row r="8831">
          <cell r="A8831" t="str">
            <v>S68.8</v>
          </cell>
          <cell r="B8831" t="str">
            <v>Amputación traumática de otras partes de la muñeca y de la mano</v>
          </cell>
        </row>
        <row r="8832">
          <cell r="A8832" t="str">
            <v>S68.9</v>
          </cell>
          <cell r="B8832" t="str">
            <v>Amputación traumática de la muñeca y de la mano, nivel no especificado</v>
          </cell>
        </row>
        <row r="8833">
          <cell r="A8833" t="str">
            <v>S69</v>
          </cell>
          <cell r="B8833" t="str">
            <v>Otros traumatismos y los no especificados de la muñeca y de la mano</v>
          </cell>
        </row>
        <row r="8834">
          <cell r="A8834" t="str">
            <v>S69.7</v>
          </cell>
          <cell r="B8834" t="str">
            <v>Traumatismos múltiples de la muñeca y de la mano</v>
          </cell>
        </row>
        <row r="8835">
          <cell r="A8835" t="str">
            <v>S69.8</v>
          </cell>
          <cell r="B8835" t="str">
            <v>Otros traumatismos especificados de la muñeca y de la mano</v>
          </cell>
        </row>
        <row r="8836">
          <cell r="A8836" t="str">
            <v>S69.9</v>
          </cell>
          <cell r="B8836" t="str">
            <v>Traumatismo no especificado de la muñeca y de la mano</v>
          </cell>
        </row>
        <row r="8837">
          <cell r="A8837" t="str">
            <v>S70</v>
          </cell>
          <cell r="B8837" t="str">
            <v>Traumatismo superficial de la cadera y del muslo</v>
          </cell>
        </row>
        <row r="8838">
          <cell r="A8838" t="str">
            <v>S70.0</v>
          </cell>
          <cell r="B8838" t="str">
            <v>Contusión de la cadera</v>
          </cell>
        </row>
        <row r="8839">
          <cell r="A8839" t="str">
            <v>S70.1</v>
          </cell>
          <cell r="B8839" t="str">
            <v>Contusión del muslo</v>
          </cell>
        </row>
        <row r="8840">
          <cell r="A8840" t="str">
            <v>S70.7</v>
          </cell>
          <cell r="B8840" t="str">
            <v>Traumatismos superficiales múltiples de la cadera y del muslo</v>
          </cell>
        </row>
        <row r="8841">
          <cell r="A8841" t="str">
            <v>S70.8</v>
          </cell>
          <cell r="B8841" t="str">
            <v>Otros traumatismos superficiales de la cadera y del muslo</v>
          </cell>
        </row>
        <row r="8842">
          <cell r="A8842" t="str">
            <v>S70.9</v>
          </cell>
          <cell r="B8842" t="str">
            <v>Traumatismo superficial de la cadera y del muslo, no especificado</v>
          </cell>
        </row>
        <row r="8843">
          <cell r="A8843" t="str">
            <v>S71</v>
          </cell>
          <cell r="B8843" t="str">
            <v>Herida de la cadera y del muslo</v>
          </cell>
        </row>
        <row r="8844">
          <cell r="A8844" t="str">
            <v>S71.0</v>
          </cell>
          <cell r="B8844" t="str">
            <v>Herida de la cadera</v>
          </cell>
        </row>
        <row r="8845">
          <cell r="A8845" t="str">
            <v>S71.1</v>
          </cell>
          <cell r="B8845" t="str">
            <v>Herida del muslo</v>
          </cell>
        </row>
        <row r="8846">
          <cell r="A8846" t="str">
            <v>S71.7</v>
          </cell>
          <cell r="B8846" t="str">
            <v>Heridas múltiples de la cadera y del muslo</v>
          </cell>
        </row>
        <row r="8847">
          <cell r="A8847" t="str">
            <v>S71.8</v>
          </cell>
          <cell r="B8847" t="str">
            <v>Herida de otras partes y de las no especificadas de la cintura pélvica</v>
          </cell>
        </row>
        <row r="8848">
          <cell r="A8848" t="str">
            <v>S72</v>
          </cell>
          <cell r="B8848" t="str">
            <v>Fractura del fémur</v>
          </cell>
        </row>
        <row r="8849">
          <cell r="A8849" t="str">
            <v>S72.0</v>
          </cell>
          <cell r="B8849" t="str">
            <v>Fractura del cuello de fémur</v>
          </cell>
        </row>
        <row r="8850">
          <cell r="A8850" t="str">
            <v>S72.1</v>
          </cell>
          <cell r="B8850" t="str">
            <v>Fractura pertrocanteriana</v>
          </cell>
        </row>
        <row r="8851">
          <cell r="A8851" t="str">
            <v>S72.2</v>
          </cell>
          <cell r="B8851" t="str">
            <v>Fractura subtrocanteriana</v>
          </cell>
        </row>
        <row r="8852">
          <cell r="A8852" t="str">
            <v>S72.3</v>
          </cell>
          <cell r="B8852" t="str">
            <v>Fractura de la diáfisis del fémur</v>
          </cell>
        </row>
        <row r="8853">
          <cell r="A8853" t="str">
            <v>S72.4</v>
          </cell>
          <cell r="B8853" t="str">
            <v>Fractura de la epífisis inferior del fémur</v>
          </cell>
        </row>
        <row r="8854">
          <cell r="A8854" t="str">
            <v>S72.7</v>
          </cell>
          <cell r="B8854" t="str">
            <v>Fracturas múltiples del fémur</v>
          </cell>
        </row>
        <row r="8855">
          <cell r="A8855" t="str">
            <v>S72.8</v>
          </cell>
          <cell r="B8855" t="str">
            <v>Fracturas de otras partes del fémur</v>
          </cell>
        </row>
        <row r="8856">
          <cell r="A8856" t="str">
            <v>S72.9</v>
          </cell>
          <cell r="B8856" t="str">
            <v>Fractura del fémur, parte no especificada</v>
          </cell>
        </row>
        <row r="8857">
          <cell r="A8857" t="str">
            <v>S73</v>
          </cell>
          <cell r="B8857" t="str">
            <v>Luxación, esguince y torcedura de la articulación y de los ligamentos de la cadera</v>
          </cell>
        </row>
        <row r="8858">
          <cell r="A8858" t="str">
            <v>S73.0</v>
          </cell>
          <cell r="B8858" t="str">
            <v>Luxación de la cadera</v>
          </cell>
        </row>
        <row r="8859">
          <cell r="A8859" t="str">
            <v>S73.1</v>
          </cell>
          <cell r="B8859" t="str">
            <v>Esguinces y torceduras de la cadera</v>
          </cell>
        </row>
        <row r="8860">
          <cell r="A8860" t="str">
            <v>S74</v>
          </cell>
          <cell r="B8860" t="str">
            <v>Traumatismo de nervios a nivel de la cadera y del muslo</v>
          </cell>
        </row>
        <row r="8861">
          <cell r="A8861" t="str">
            <v>S74.0</v>
          </cell>
          <cell r="B8861" t="str">
            <v>Traumatismo del nervio ciático a nivel de la cadera y del muslo</v>
          </cell>
        </row>
        <row r="8862">
          <cell r="A8862" t="str">
            <v>S74.1</v>
          </cell>
          <cell r="B8862" t="str">
            <v>Traumatismo del nervio femorocutáneo a nivel de la cadera y del muslo</v>
          </cell>
        </row>
        <row r="8863">
          <cell r="A8863" t="str">
            <v>S74.2</v>
          </cell>
          <cell r="B8863" t="str">
            <v>Traumatismo del nervio sensorial cutáneo a nivel de la cadera y del muslo</v>
          </cell>
        </row>
        <row r="8864">
          <cell r="A8864" t="str">
            <v>S74.7</v>
          </cell>
          <cell r="B8864" t="str">
            <v>Traumatismo de nervios múltiples a nivel de la cadera y del muslo</v>
          </cell>
        </row>
        <row r="8865">
          <cell r="A8865" t="str">
            <v>S74.8</v>
          </cell>
          <cell r="B8865" t="str">
            <v>Traumatismo de otros nervios a nivel de la cadera y del muslo</v>
          </cell>
        </row>
        <row r="8866">
          <cell r="A8866" t="str">
            <v>S74.9</v>
          </cell>
          <cell r="B8866" t="str">
            <v>Traumatismo de nervio no especificado a nivel de la cadera y del muslo</v>
          </cell>
        </row>
        <row r="8867">
          <cell r="A8867" t="str">
            <v>S75</v>
          </cell>
          <cell r="B8867" t="str">
            <v>Traumatismo de vasos sanguíneos a nivel de la cadera y del muslo</v>
          </cell>
        </row>
        <row r="8868">
          <cell r="A8868" t="str">
            <v>S75.0</v>
          </cell>
          <cell r="B8868" t="str">
            <v>Traumatismo de la arteria femoral</v>
          </cell>
        </row>
        <row r="8869">
          <cell r="A8869" t="str">
            <v>S75.1</v>
          </cell>
          <cell r="B8869" t="str">
            <v>Traumatismo de la vena femoral a nivel de la cadera y del muslo</v>
          </cell>
        </row>
        <row r="8870">
          <cell r="A8870" t="str">
            <v>S75.2</v>
          </cell>
          <cell r="B8870" t="str">
            <v>Traumatismo de la gran vena safena a nivel de la cadera y del muslo</v>
          </cell>
        </row>
        <row r="8871">
          <cell r="A8871" t="str">
            <v>S75.7</v>
          </cell>
          <cell r="B8871" t="str">
            <v>Traumatismo de múltiples vasos sanguíneos a nivel de la cadera y del muslo</v>
          </cell>
        </row>
        <row r="8872">
          <cell r="A8872" t="str">
            <v>S75.8</v>
          </cell>
          <cell r="B8872" t="str">
            <v>Traumatismo de otros vasos sanguíneos a nivel de la cadera y del muslo</v>
          </cell>
        </row>
        <row r="8873">
          <cell r="A8873" t="str">
            <v>S75.9</v>
          </cell>
          <cell r="B8873" t="str">
            <v>Traumatismo de vaso sanguíneo no especificado a nivel de la cadera y del muslo</v>
          </cell>
        </row>
        <row r="8874">
          <cell r="A8874" t="str">
            <v>S76</v>
          </cell>
          <cell r="B8874" t="str">
            <v>Traumatismo de tendón y músculo a nivel de la cadera y del muslo</v>
          </cell>
        </row>
        <row r="8875">
          <cell r="A8875" t="str">
            <v>S76.0</v>
          </cell>
          <cell r="B8875" t="str">
            <v>Traumatismo del tendón y músculo de la cadera</v>
          </cell>
        </row>
        <row r="8876">
          <cell r="A8876" t="str">
            <v>S76.1</v>
          </cell>
          <cell r="B8876" t="str">
            <v>Traumatismo del tendón y músculo cuádriceps</v>
          </cell>
        </row>
        <row r="8877">
          <cell r="A8877" t="str">
            <v>S76.2</v>
          </cell>
          <cell r="B8877" t="str">
            <v>Traumatismo del tendón y músculo aductor mayor del muslo</v>
          </cell>
        </row>
        <row r="8878">
          <cell r="A8878" t="str">
            <v>S76.3</v>
          </cell>
          <cell r="B8878" t="str">
            <v>Traumatismo de tendón y músculo del grupo muscular posterior a nivel del muslo</v>
          </cell>
        </row>
        <row r="8879">
          <cell r="A8879" t="str">
            <v>S76.4</v>
          </cell>
          <cell r="B8879" t="str">
            <v>Traumatismo de otros tendones y músculos y los no especificados a nivel del muslo</v>
          </cell>
        </row>
        <row r="8880">
          <cell r="A8880" t="str">
            <v>S76.7</v>
          </cell>
          <cell r="B8880" t="str">
            <v>Traumatismo de múltiples tendones y músculos a nivel de la cadera y del muslo</v>
          </cell>
        </row>
        <row r="8881">
          <cell r="A8881" t="str">
            <v>S77</v>
          </cell>
          <cell r="B8881" t="str">
            <v>Traumatismo por aplastamiento de la cadera y del muslo</v>
          </cell>
        </row>
        <row r="8882">
          <cell r="A8882" t="str">
            <v>S77.0</v>
          </cell>
          <cell r="B8882" t="str">
            <v>Traumatismo por aplastamiento de la cadera</v>
          </cell>
        </row>
        <row r="8883">
          <cell r="A8883" t="str">
            <v>S77.1</v>
          </cell>
          <cell r="B8883" t="str">
            <v>Traumatismo por aplastamiento del muslo</v>
          </cell>
        </row>
        <row r="8884">
          <cell r="A8884" t="str">
            <v>S77.2</v>
          </cell>
          <cell r="B8884" t="str">
            <v>Traumatismo por aplastamiento de la cadera con el muslo</v>
          </cell>
        </row>
        <row r="8885">
          <cell r="A8885" t="str">
            <v>S78</v>
          </cell>
          <cell r="B8885" t="str">
            <v>Amputación traumática de la cadera y del muslo</v>
          </cell>
        </row>
        <row r="8886">
          <cell r="A8886" t="str">
            <v>S78.0</v>
          </cell>
          <cell r="B8886" t="str">
            <v>Amputación traumática de la articulación de la cadera</v>
          </cell>
        </row>
        <row r="8887">
          <cell r="A8887" t="str">
            <v>S78.1</v>
          </cell>
          <cell r="B8887" t="str">
            <v>Amputación traumática en algún nivel entre la cadera y la rodilla</v>
          </cell>
        </row>
        <row r="8888">
          <cell r="A8888" t="str">
            <v>S78.9</v>
          </cell>
          <cell r="B8888" t="str">
            <v>Amputación traumática de cadera y muslo, nivel no especificado</v>
          </cell>
        </row>
        <row r="8889">
          <cell r="A8889" t="str">
            <v>S79</v>
          </cell>
          <cell r="B8889" t="str">
            <v>Otros traumatismos y los no especificados de la cadera y del muslo</v>
          </cell>
        </row>
        <row r="8890">
          <cell r="A8890" t="str">
            <v>S79.7</v>
          </cell>
          <cell r="B8890" t="str">
            <v>Traumatismos múltiples de la cadera y del muslo</v>
          </cell>
        </row>
        <row r="8891">
          <cell r="A8891" t="str">
            <v>S79.8</v>
          </cell>
          <cell r="B8891" t="str">
            <v>Otros traumatismos especificados de la cadera y del muslo</v>
          </cell>
        </row>
        <row r="8892">
          <cell r="A8892" t="str">
            <v>S79.9</v>
          </cell>
          <cell r="B8892" t="str">
            <v>Traumatismo no especificado de la cadera y del muslo</v>
          </cell>
        </row>
        <row r="8893">
          <cell r="A8893" t="str">
            <v>S80</v>
          </cell>
          <cell r="B8893" t="str">
            <v>Traumatismo superficial de la pierna</v>
          </cell>
        </row>
        <row r="8894">
          <cell r="A8894" t="str">
            <v>S80.0</v>
          </cell>
          <cell r="B8894" t="str">
            <v>Contusión de la rodilla</v>
          </cell>
        </row>
        <row r="8895">
          <cell r="A8895" t="str">
            <v>S80.1</v>
          </cell>
          <cell r="B8895" t="str">
            <v>Contusión de otras partes y las no especificadas de la pierna</v>
          </cell>
        </row>
        <row r="8896">
          <cell r="A8896" t="str">
            <v>S80.7</v>
          </cell>
          <cell r="B8896" t="str">
            <v>Traumatismos superficiales múltiples de la pierna</v>
          </cell>
        </row>
        <row r="8897">
          <cell r="A8897" t="str">
            <v>S80.8</v>
          </cell>
          <cell r="B8897" t="str">
            <v>Otros traumatismos superficiales de la pierna</v>
          </cell>
        </row>
        <row r="8898">
          <cell r="A8898" t="str">
            <v>S80.9</v>
          </cell>
          <cell r="B8898" t="str">
            <v>Traumatismo superficial de la pierna, no especificado</v>
          </cell>
        </row>
        <row r="8899">
          <cell r="A8899" t="str">
            <v>S81</v>
          </cell>
          <cell r="B8899" t="str">
            <v>Herida de la pierna</v>
          </cell>
        </row>
        <row r="8900">
          <cell r="A8900" t="str">
            <v>S81.0</v>
          </cell>
          <cell r="B8900" t="str">
            <v>Herida de la rodilla</v>
          </cell>
        </row>
        <row r="8901">
          <cell r="A8901" t="str">
            <v>S81.7</v>
          </cell>
          <cell r="B8901" t="str">
            <v>Heridas múltiples de la pierna</v>
          </cell>
        </row>
        <row r="8902">
          <cell r="A8902" t="str">
            <v>S81.8</v>
          </cell>
          <cell r="B8902" t="str">
            <v>Herida de otras partes de la pierna</v>
          </cell>
        </row>
        <row r="8903">
          <cell r="A8903" t="str">
            <v>S81.9</v>
          </cell>
          <cell r="B8903" t="str">
            <v>Herida de la pierna, parte no especificada</v>
          </cell>
        </row>
        <row r="8904">
          <cell r="A8904" t="str">
            <v>S82</v>
          </cell>
          <cell r="B8904" t="str">
            <v>Fractura de la pierna, inclusive el tobillo</v>
          </cell>
        </row>
        <row r="8905">
          <cell r="A8905" t="str">
            <v>S82.0</v>
          </cell>
          <cell r="B8905" t="str">
            <v>Fractura de la rótula</v>
          </cell>
        </row>
        <row r="8906">
          <cell r="A8906" t="str">
            <v>S82.1</v>
          </cell>
          <cell r="B8906" t="str">
            <v>Fractura de la epífisis superior de la tibia</v>
          </cell>
        </row>
        <row r="8907">
          <cell r="A8907" t="str">
            <v>S82.2</v>
          </cell>
          <cell r="B8907" t="str">
            <v>Fractura de la diáfisis de la tibia</v>
          </cell>
        </row>
        <row r="8908">
          <cell r="A8908" t="str">
            <v>S82.3</v>
          </cell>
          <cell r="B8908" t="str">
            <v>Fractura de la epífisis inferior de la tibia</v>
          </cell>
        </row>
        <row r="8909">
          <cell r="A8909" t="str">
            <v>S82.4</v>
          </cell>
          <cell r="B8909" t="str">
            <v>Fractura del peroné solamente</v>
          </cell>
        </row>
        <row r="8910">
          <cell r="A8910" t="str">
            <v>S82.5</v>
          </cell>
          <cell r="B8910" t="str">
            <v>Fractura del maléolo interno</v>
          </cell>
        </row>
        <row r="8911">
          <cell r="A8911" t="str">
            <v>S82.6</v>
          </cell>
          <cell r="B8911" t="str">
            <v>Fractura del maléolo externo</v>
          </cell>
        </row>
        <row r="8912">
          <cell r="A8912" t="str">
            <v>S82.7</v>
          </cell>
          <cell r="B8912" t="str">
            <v>Fracturas múltiples de la pierna</v>
          </cell>
        </row>
        <row r="8913">
          <cell r="A8913" t="str">
            <v>S82.8</v>
          </cell>
          <cell r="B8913" t="str">
            <v>Fractura de otras partes de la pierna</v>
          </cell>
        </row>
        <row r="8914">
          <cell r="A8914" t="str">
            <v>S82.9</v>
          </cell>
          <cell r="B8914" t="str">
            <v>Fractura de la pierna, parte no especificada</v>
          </cell>
        </row>
        <row r="8915">
          <cell r="A8915" t="str">
            <v>S83</v>
          </cell>
          <cell r="B8915" t="str">
            <v>Luxación, esguince y torcedura de articulaciones y ligamentos de la rodilla</v>
          </cell>
        </row>
        <row r="8916">
          <cell r="A8916" t="str">
            <v>S83.0</v>
          </cell>
          <cell r="B8916" t="str">
            <v>Luxación de la rótula</v>
          </cell>
        </row>
        <row r="8917">
          <cell r="A8917" t="str">
            <v>S83.1</v>
          </cell>
          <cell r="B8917" t="str">
            <v>Luxación de la rodilla</v>
          </cell>
        </row>
        <row r="8918">
          <cell r="A8918" t="str">
            <v>S83.2</v>
          </cell>
          <cell r="B8918" t="str">
            <v>Desgarro de meniscos, presente</v>
          </cell>
        </row>
        <row r="8919">
          <cell r="A8919" t="str">
            <v>S83.3</v>
          </cell>
          <cell r="B8919" t="str">
            <v>Desgarro del cartílago articular de la rodilla, presente</v>
          </cell>
        </row>
        <row r="8920">
          <cell r="A8920" t="str">
            <v>S83.4</v>
          </cell>
          <cell r="B8920" t="str">
            <v>Esguinces y torceduras que comprometen los ligamentos laterales (externo) (interno) de la rodilla</v>
          </cell>
        </row>
        <row r="8921">
          <cell r="A8921" t="str">
            <v>S83.5</v>
          </cell>
          <cell r="B8921" t="str">
            <v>Esguinces y torceduras que comprometen el ligamento cruzado (anterior) (posterior) de la rodilla</v>
          </cell>
        </row>
        <row r="8922">
          <cell r="A8922" t="str">
            <v>S83.6</v>
          </cell>
          <cell r="B8922" t="str">
            <v>Esguinces y torceduras de otras partes y las no especificadas de la rodilla</v>
          </cell>
        </row>
        <row r="8923">
          <cell r="A8923" t="str">
            <v>S83.7</v>
          </cell>
          <cell r="B8923" t="str">
            <v>Traumatismo de estructuras múltiples de la rodilla</v>
          </cell>
        </row>
        <row r="8924">
          <cell r="A8924" t="str">
            <v>S84</v>
          </cell>
          <cell r="B8924" t="str">
            <v>Traumatismo de nervios a nivel de la pierna</v>
          </cell>
        </row>
        <row r="8925">
          <cell r="A8925" t="str">
            <v>S84.0</v>
          </cell>
          <cell r="B8925" t="str">
            <v>Traumatismo del nervio tibial a nivel de la pierna</v>
          </cell>
        </row>
        <row r="8926">
          <cell r="A8926" t="str">
            <v>S84.1</v>
          </cell>
          <cell r="B8926" t="str">
            <v>Traumatismo del nervio peroneo a nivel de la pierna</v>
          </cell>
        </row>
        <row r="8927">
          <cell r="A8927" t="str">
            <v>S84.2</v>
          </cell>
          <cell r="B8927" t="str">
            <v>Traumatismo del nervio sensorial cutáneo a nivel de la pierna</v>
          </cell>
        </row>
        <row r="8928">
          <cell r="A8928" t="str">
            <v>S84.7</v>
          </cell>
          <cell r="B8928" t="str">
            <v>Traumatismo de nervios múltiples a nivel de la pierna</v>
          </cell>
        </row>
        <row r="8929">
          <cell r="A8929" t="str">
            <v>S84.8</v>
          </cell>
          <cell r="B8929" t="str">
            <v>Traumatismo de otros nervios a nivel de la pierna</v>
          </cell>
        </row>
        <row r="8930">
          <cell r="A8930" t="str">
            <v>S84.9</v>
          </cell>
          <cell r="B8930" t="str">
            <v>Traumatismo de nervio no especificado a nivel de la pierna</v>
          </cell>
        </row>
        <row r="8931">
          <cell r="A8931" t="str">
            <v>S85</v>
          </cell>
          <cell r="B8931" t="str">
            <v>Traumatismo de vasos sanguíneos a nivel de la pierna</v>
          </cell>
        </row>
        <row r="8932">
          <cell r="A8932" t="str">
            <v>S85.0</v>
          </cell>
          <cell r="B8932" t="str">
            <v>Traumatismo de la arteria poplítea</v>
          </cell>
        </row>
        <row r="8933">
          <cell r="A8933" t="str">
            <v>S85.1</v>
          </cell>
          <cell r="B8933" t="str">
            <v>Traumatismo de la arteria tibial (anterior) (posterior)</v>
          </cell>
        </row>
        <row r="8934">
          <cell r="A8934" t="str">
            <v>S85.2</v>
          </cell>
          <cell r="B8934" t="str">
            <v>Traumatismo de la arteria peronea</v>
          </cell>
        </row>
        <row r="8935">
          <cell r="A8935" t="str">
            <v>S85.3</v>
          </cell>
          <cell r="B8935" t="str">
            <v>Traumatismo de la gran vena safena a nivel de la pierna</v>
          </cell>
        </row>
        <row r="8936">
          <cell r="A8936" t="str">
            <v>S85.4</v>
          </cell>
          <cell r="B8936" t="str">
            <v>Traumatismo de la vena safena externa a nivel de la pierna</v>
          </cell>
        </row>
        <row r="8937">
          <cell r="A8937" t="str">
            <v>S85.5</v>
          </cell>
          <cell r="B8937" t="str">
            <v>Traumatismo de la vena poplítea</v>
          </cell>
        </row>
        <row r="8938">
          <cell r="A8938" t="str">
            <v>S85.7</v>
          </cell>
          <cell r="B8938" t="str">
            <v>Traumatismo de vasos sanguíneos múltiples a nivel de la pierna</v>
          </cell>
        </row>
        <row r="8939">
          <cell r="A8939" t="str">
            <v>S85.8</v>
          </cell>
          <cell r="B8939" t="str">
            <v>Traumatismo de otros vasos sanguíneos a nivel de la pierna</v>
          </cell>
        </row>
        <row r="8940">
          <cell r="A8940" t="str">
            <v>S85.9</v>
          </cell>
          <cell r="B8940" t="str">
            <v>Traumatismo de vaso sanguíneo no especificado a nivel de la pierna</v>
          </cell>
        </row>
        <row r="8941">
          <cell r="A8941" t="str">
            <v>S86</v>
          </cell>
          <cell r="B8941" t="str">
            <v>Traumatismo de tendón y músculo a nivel de la pierna</v>
          </cell>
        </row>
        <row r="8942">
          <cell r="A8942" t="str">
            <v>S86.0</v>
          </cell>
          <cell r="B8942" t="str">
            <v>Traumatismo del tendón de Aquiles</v>
          </cell>
        </row>
        <row r="8943">
          <cell r="A8943" t="str">
            <v>S86.1</v>
          </cell>
          <cell r="B8943" t="str">
            <v>Traumatismo de otro(s) tendón(es) y músculo(s) del grupo muscular posterior a nivel de la pierna</v>
          </cell>
        </row>
        <row r="8944">
          <cell r="A8944" t="str">
            <v>S86.2</v>
          </cell>
          <cell r="B8944" t="str">
            <v>Traumatismo de tendón(es) y músculo(s) del grupo muscular anterior a nivel de la pierna</v>
          </cell>
        </row>
        <row r="8945">
          <cell r="A8945" t="str">
            <v>S86.3</v>
          </cell>
          <cell r="B8945" t="str">
            <v>Traumatismo de tendón(es) y músculo(s) del grupo muscular peroneo a nivel de la pierna</v>
          </cell>
        </row>
        <row r="8946">
          <cell r="A8946" t="str">
            <v>S86.7</v>
          </cell>
          <cell r="B8946" t="str">
            <v>Traumatismo de múltiples tendones y músculos a nivel de la pierna</v>
          </cell>
        </row>
        <row r="8947">
          <cell r="A8947" t="str">
            <v>S86.8</v>
          </cell>
          <cell r="B8947" t="str">
            <v>Traumatismo de otros tendones y músculos a nivel de la pierna</v>
          </cell>
        </row>
        <row r="8948">
          <cell r="A8948" t="str">
            <v>S86.9</v>
          </cell>
          <cell r="B8948" t="str">
            <v>Traumatismo de tendón y músculo no especificado a nivel de la pierna</v>
          </cell>
        </row>
        <row r="8949">
          <cell r="A8949" t="str">
            <v>S87</v>
          </cell>
          <cell r="B8949" t="str">
            <v>Traumatismo por aplastamiento de la pierna</v>
          </cell>
        </row>
        <row r="8950">
          <cell r="A8950" t="str">
            <v>S87.0</v>
          </cell>
          <cell r="B8950" t="str">
            <v>Traumatismo por aplastamiento de la rodilla</v>
          </cell>
        </row>
        <row r="8951">
          <cell r="A8951" t="str">
            <v>S87.8</v>
          </cell>
          <cell r="B8951" t="str">
            <v>Traumatismo por aplastamiento de otras partes y de las no especificadas de la pierna</v>
          </cell>
        </row>
        <row r="8952">
          <cell r="A8952" t="str">
            <v>S88</v>
          </cell>
          <cell r="B8952" t="str">
            <v>Amputación traumática de la pierna</v>
          </cell>
        </row>
        <row r="8953">
          <cell r="A8953" t="str">
            <v>S88.0</v>
          </cell>
          <cell r="B8953" t="str">
            <v>Amputación traumática a nivel de la rodilla</v>
          </cell>
        </row>
        <row r="8954">
          <cell r="A8954" t="str">
            <v>S88.1</v>
          </cell>
          <cell r="B8954" t="str">
            <v>Amputación traumática en algún nivel entre la rodilla y el tobillo</v>
          </cell>
        </row>
        <row r="8955">
          <cell r="A8955" t="str">
            <v>S88.9</v>
          </cell>
          <cell r="B8955" t="str">
            <v>Amputación traumática de la pierna, nivel no especificado</v>
          </cell>
        </row>
        <row r="8956">
          <cell r="A8956" t="str">
            <v>S89</v>
          </cell>
          <cell r="B8956" t="str">
            <v>Otros traumatismos y los no especificados de la pierna</v>
          </cell>
        </row>
        <row r="8957">
          <cell r="A8957" t="str">
            <v>S89.7</v>
          </cell>
          <cell r="B8957" t="str">
            <v>Traumatismos múltiples de la pierna</v>
          </cell>
        </row>
        <row r="8958">
          <cell r="A8958" t="str">
            <v>S89.8</v>
          </cell>
          <cell r="B8958" t="str">
            <v>Otros traumatismos de la pierna, especificados</v>
          </cell>
        </row>
        <row r="8959">
          <cell r="A8959" t="str">
            <v>S89.9</v>
          </cell>
          <cell r="B8959" t="str">
            <v>Traumatismo de la pierna, no especificado</v>
          </cell>
        </row>
        <row r="8960">
          <cell r="A8960" t="str">
            <v>S90</v>
          </cell>
          <cell r="B8960" t="str">
            <v>Traumatismo superficial del tobillo y del pie</v>
          </cell>
        </row>
        <row r="8961">
          <cell r="A8961" t="str">
            <v>S90.0</v>
          </cell>
          <cell r="B8961" t="str">
            <v>Contusión del tobillo</v>
          </cell>
        </row>
        <row r="8962">
          <cell r="A8962" t="str">
            <v>S90.1</v>
          </cell>
          <cell r="B8962" t="str">
            <v>Contusión de dedo(s) del pie sin daño de la(s) uña(s)</v>
          </cell>
        </row>
        <row r="8963">
          <cell r="A8963" t="str">
            <v>S90.2</v>
          </cell>
          <cell r="B8963" t="str">
            <v>Contusión de dedo(s) del pie con daño de la(s) uña(s)</v>
          </cell>
        </row>
        <row r="8964">
          <cell r="A8964" t="str">
            <v>S90.3</v>
          </cell>
          <cell r="B8964" t="str">
            <v>Contusión de otras partes y de las no especificadas del pie</v>
          </cell>
        </row>
        <row r="8965">
          <cell r="A8965" t="str">
            <v>S90.7</v>
          </cell>
          <cell r="B8965" t="str">
            <v>Traumatismos superficiales múltiples del pie y del tobillo</v>
          </cell>
        </row>
        <row r="8966">
          <cell r="A8966" t="str">
            <v>S90.8</v>
          </cell>
          <cell r="B8966" t="str">
            <v>Otros traumatismos superficiales del pie y del tobillo</v>
          </cell>
        </row>
        <row r="8967">
          <cell r="A8967" t="str">
            <v>S90.9</v>
          </cell>
          <cell r="B8967" t="str">
            <v>Traumatismo superficial del pie y del tobillo, no especificado</v>
          </cell>
        </row>
        <row r="8968">
          <cell r="A8968" t="str">
            <v>S91</v>
          </cell>
          <cell r="B8968" t="str">
            <v>Herida del tobillo y del pie</v>
          </cell>
        </row>
        <row r="8969">
          <cell r="A8969" t="str">
            <v>S91.0</v>
          </cell>
          <cell r="B8969" t="str">
            <v>Herida del tobillo</v>
          </cell>
        </row>
        <row r="8970">
          <cell r="A8970" t="str">
            <v>S91.1</v>
          </cell>
          <cell r="B8970" t="str">
            <v>Herida de dedo(s) del pie sin daño de la(s) uña(s)</v>
          </cell>
        </row>
        <row r="8971">
          <cell r="A8971" t="str">
            <v>S91.2</v>
          </cell>
          <cell r="B8971" t="str">
            <v>Herida de dedo(s) del pie con daño de la(s) uña(s)</v>
          </cell>
        </row>
        <row r="8972">
          <cell r="A8972" t="str">
            <v>S91.3</v>
          </cell>
          <cell r="B8972" t="str">
            <v>Herida de otras partes del pie</v>
          </cell>
        </row>
        <row r="8973">
          <cell r="A8973" t="str">
            <v>S91.7</v>
          </cell>
          <cell r="B8973" t="str">
            <v>Heridas múltiples del tobillo y del pie</v>
          </cell>
        </row>
        <row r="8974">
          <cell r="A8974" t="str">
            <v>S92</v>
          </cell>
          <cell r="B8974" t="str">
            <v>Fractura del pie, excepto del tobillo (0 cerrada, 1 abierta)</v>
          </cell>
        </row>
        <row r="8975">
          <cell r="A8975" t="str">
            <v>S92.0</v>
          </cell>
          <cell r="B8975" t="str">
            <v>Fractura del calcáneo</v>
          </cell>
        </row>
        <row r="8976">
          <cell r="A8976" t="str">
            <v>S92.1</v>
          </cell>
          <cell r="B8976" t="str">
            <v>Fractura del astrágalo</v>
          </cell>
        </row>
        <row r="8977">
          <cell r="A8977" t="str">
            <v>S92.2</v>
          </cell>
          <cell r="B8977" t="str">
            <v>Fractura de otro(s) hueso(s) del tarso</v>
          </cell>
        </row>
        <row r="8978">
          <cell r="A8978" t="str">
            <v>S92.3</v>
          </cell>
          <cell r="B8978" t="str">
            <v>Fractura de hueso del metatarso</v>
          </cell>
        </row>
        <row r="8979">
          <cell r="A8979" t="str">
            <v>S92.4</v>
          </cell>
          <cell r="B8979" t="str">
            <v>Fractura de los huesos del dedo gordo del pie</v>
          </cell>
        </row>
        <row r="8980">
          <cell r="A8980" t="str">
            <v>S92.5</v>
          </cell>
          <cell r="B8980" t="str">
            <v>Fractura de los huesos de otro(s) dedo(s) del pie</v>
          </cell>
        </row>
        <row r="8981">
          <cell r="A8981" t="str">
            <v>S92.7</v>
          </cell>
          <cell r="B8981" t="str">
            <v>Fracturas múltiples del pie</v>
          </cell>
        </row>
        <row r="8982">
          <cell r="A8982" t="str">
            <v>S92.9</v>
          </cell>
          <cell r="B8982" t="str">
            <v>Fractura del pie, no especificada</v>
          </cell>
        </row>
        <row r="8983">
          <cell r="A8983" t="str">
            <v>S93</v>
          </cell>
          <cell r="B8983" t="str">
            <v>Luxación, esguince y torcedura de articulaciones y ligamentos del tobillo y del pie</v>
          </cell>
        </row>
        <row r="8984">
          <cell r="A8984" t="str">
            <v>S93.0</v>
          </cell>
          <cell r="B8984" t="str">
            <v>Luxación de la articulación del tobillo</v>
          </cell>
        </row>
        <row r="8985">
          <cell r="A8985" t="str">
            <v>S93.1</v>
          </cell>
          <cell r="B8985" t="str">
            <v>Luxación de dedo(s) del pie</v>
          </cell>
        </row>
        <row r="8986">
          <cell r="A8986" t="str">
            <v>S93.2</v>
          </cell>
          <cell r="B8986" t="str">
            <v>Ruptura de ligamentos a nivel del tobillo y del pie</v>
          </cell>
        </row>
        <row r="8987">
          <cell r="A8987" t="str">
            <v>S93.3</v>
          </cell>
          <cell r="B8987" t="str">
            <v>Luxación de otros sitios y los no especificados del pie</v>
          </cell>
        </row>
        <row r="8988">
          <cell r="A8988" t="str">
            <v>S93.4</v>
          </cell>
          <cell r="B8988" t="str">
            <v>Esguinces y torceduras del tobillo</v>
          </cell>
        </row>
        <row r="8989">
          <cell r="A8989" t="str">
            <v>S93.5</v>
          </cell>
          <cell r="B8989" t="str">
            <v>Esguinces y torceduras de dedo(s) del pie</v>
          </cell>
        </row>
        <row r="8990">
          <cell r="A8990" t="str">
            <v>S93.6</v>
          </cell>
          <cell r="B8990" t="str">
            <v>Esguinces y torceduras de otros sitios y de los no especificados del pie</v>
          </cell>
        </row>
        <row r="8991">
          <cell r="A8991" t="str">
            <v>S94</v>
          </cell>
          <cell r="B8991" t="str">
            <v>Traumatismo de nervios a nivel del pie y del tobillo</v>
          </cell>
        </row>
        <row r="8992">
          <cell r="A8992" t="str">
            <v>S94.0</v>
          </cell>
          <cell r="B8992" t="str">
            <v>Traumatismo del nervio plantar externo</v>
          </cell>
        </row>
        <row r="8993">
          <cell r="A8993" t="str">
            <v>S94.1</v>
          </cell>
          <cell r="B8993" t="str">
            <v>Traumatismo del nervio plantar interno</v>
          </cell>
        </row>
        <row r="8994">
          <cell r="A8994" t="str">
            <v>S94.2</v>
          </cell>
          <cell r="B8994" t="str">
            <v>Traumatismo del nervio peroneal profundo a nivel del pie y del tobillo</v>
          </cell>
        </row>
        <row r="8995">
          <cell r="A8995" t="str">
            <v>S94.3</v>
          </cell>
          <cell r="B8995" t="str">
            <v>Traumatismo de nervio sensorial cutáneo a nivel del pie y del tobillo</v>
          </cell>
        </row>
        <row r="8996">
          <cell r="A8996" t="str">
            <v>S94.7</v>
          </cell>
          <cell r="B8996" t="str">
            <v>Traumatismo de múltiples nervios a nivel del pie y del tobillo</v>
          </cell>
        </row>
        <row r="8997">
          <cell r="A8997" t="str">
            <v>S94.8</v>
          </cell>
          <cell r="B8997" t="str">
            <v>Traumatismo de otros nervios a nivel del pie y del tobillo</v>
          </cell>
        </row>
        <row r="8998">
          <cell r="A8998" t="str">
            <v>S94.9</v>
          </cell>
          <cell r="B8998" t="str">
            <v>Traumatismo de nervio no especificado a nivel del pie y del tobillo</v>
          </cell>
        </row>
        <row r="8999">
          <cell r="A8999" t="str">
            <v>S95</v>
          </cell>
          <cell r="B8999" t="str">
            <v>Traumatismo de vasos sanguíneos a nivel del pie y del tobillo</v>
          </cell>
        </row>
        <row r="9000">
          <cell r="A9000" t="str">
            <v>S95.0</v>
          </cell>
          <cell r="B9000" t="str">
            <v>Traumatismo de la arteria dorsal del pie</v>
          </cell>
        </row>
        <row r="9001">
          <cell r="A9001" t="str">
            <v>S95.1</v>
          </cell>
          <cell r="B9001" t="str">
            <v>Traumatismo de la arteria plantar del pie</v>
          </cell>
        </row>
        <row r="9002">
          <cell r="A9002" t="str">
            <v>S95.2</v>
          </cell>
          <cell r="B9002" t="str">
            <v>Traumatismo de la vena dorsal del pie</v>
          </cell>
        </row>
        <row r="9003">
          <cell r="A9003" t="str">
            <v>S95.7</v>
          </cell>
          <cell r="B9003" t="str">
            <v>Traumatismo de múltiples vasos sanguíneos a nivel del pie y del tobillo</v>
          </cell>
        </row>
        <row r="9004">
          <cell r="A9004" t="str">
            <v>S95.8</v>
          </cell>
          <cell r="B9004" t="str">
            <v>Traumatismo de otros vasos sanguíneos a nivel del pie y del tobillo</v>
          </cell>
        </row>
        <row r="9005">
          <cell r="A9005" t="str">
            <v>S95.9</v>
          </cell>
          <cell r="B9005" t="str">
            <v>Traumatismo de vaso sanguíneo no especificado a nivel del pie y del tobillo</v>
          </cell>
        </row>
        <row r="9006">
          <cell r="A9006" t="str">
            <v>S96</v>
          </cell>
          <cell r="B9006" t="str">
            <v>Traumatismo de tendón y músculo a nivel del pie y del tobillo</v>
          </cell>
        </row>
        <row r="9007">
          <cell r="A9007" t="str">
            <v>S96.0</v>
          </cell>
          <cell r="B9007" t="str">
            <v>Traumatismo del tendón y músculo del flexor largo del dedo a nivel del pie y del tobillo</v>
          </cell>
        </row>
        <row r="9008">
          <cell r="A9008" t="str">
            <v>S96.1</v>
          </cell>
          <cell r="B9008" t="str">
            <v>Traumatismo del tendón y músculo del extensor largo del (de los) dedo(s) a nivel del pie y del tobillo</v>
          </cell>
        </row>
        <row r="9009">
          <cell r="A9009" t="str">
            <v>S96.2</v>
          </cell>
          <cell r="B9009" t="str">
            <v>Traumatismo de tendones y músculos intrínsecos a nivel del pie y del tobillo</v>
          </cell>
        </row>
        <row r="9010">
          <cell r="A9010" t="str">
            <v>S96.7</v>
          </cell>
          <cell r="B9010" t="str">
            <v>Traumatismo de múltiples tendones y músculos a nivel del pie y del tobillo</v>
          </cell>
        </row>
        <row r="9011">
          <cell r="A9011" t="str">
            <v>S96.8</v>
          </cell>
          <cell r="B9011" t="str">
            <v>Traumatismo de otros tendones y músculos a nivel del pie y del tobillo</v>
          </cell>
        </row>
        <row r="9012">
          <cell r="A9012" t="str">
            <v>S96.9</v>
          </cell>
          <cell r="B9012" t="str">
            <v>Traumatismo de tendones y músculos no especificados a nivel del pie y del tobillo</v>
          </cell>
        </row>
        <row r="9013">
          <cell r="A9013" t="str">
            <v>S97</v>
          </cell>
          <cell r="B9013" t="str">
            <v>Traumatismo por aplastamiento del pie y del tobillo</v>
          </cell>
        </row>
        <row r="9014">
          <cell r="A9014" t="str">
            <v>S97.0</v>
          </cell>
          <cell r="B9014" t="str">
            <v>Traumatismo por aplastamiento del tobillo</v>
          </cell>
        </row>
        <row r="9015">
          <cell r="A9015" t="str">
            <v>S97.1</v>
          </cell>
          <cell r="B9015" t="str">
            <v>Traumatismo por aplastamiento de dedo(s) del pie</v>
          </cell>
        </row>
        <row r="9016">
          <cell r="A9016" t="str">
            <v>S97.8</v>
          </cell>
          <cell r="B9016" t="str">
            <v>Traumatismo por aplastamiento de otras partes del pie y del tobillo</v>
          </cell>
        </row>
        <row r="9017">
          <cell r="A9017" t="str">
            <v>S98</v>
          </cell>
          <cell r="B9017" t="str">
            <v>Amputación traumática del pie y del tobillo</v>
          </cell>
        </row>
        <row r="9018">
          <cell r="A9018" t="str">
            <v>S98.0</v>
          </cell>
          <cell r="B9018" t="str">
            <v>Amputación traumática del pie a nivel del tobillo</v>
          </cell>
        </row>
        <row r="9019">
          <cell r="A9019" t="str">
            <v>S98.1</v>
          </cell>
          <cell r="B9019" t="str">
            <v>Amputación traumática de un dedo del pie</v>
          </cell>
        </row>
        <row r="9020">
          <cell r="A9020" t="str">
            <v>S98.2</v>
          </cell>
          <cell r="B9020" t="str">
            <v>Amputación traumática de dos o más dedos del pie</v>
          </cell>
        </row>
        <row r="9021">
          <cell r="A9021" t="str">
            <v>S98.3</v>
          </cell>
          <cell r="B9021" t="str">
            <v>Amputación traumática de otras partes del pie</v>
          </cell>
        </row>
        <row r="9022">
          <cell r="A9022" t="str">
            <v>S98.4</v>
          </cell>
          <cell r="B9022" t="str">
            <v>Amputación del pie, nivel no especificado</v>
          </cell>
        </row>
        <row r="9023">
          <cell r="A9023" t="str">
            <v>S99</v>
          </cell>
          <cell r="B9023" t="str">
            <v>Otros traumatismos y los no especificados del pie y del tobillo</v>
          </cell>
        </row>
        <row r="9024">
          <cell r="A9024" t="str">
            <v>S99.7</v>
          </cell>
          <cell r="B9024" t="str">
            <v>Traumatismos múltiples del pie y del tobillo</v>
          </cell>
        </row>
        <row r="9025">
          <cell r="A9025" t="str">
            <v>S99.8</v>
          </cell>
          <cell r="B9025" t="str">
            <v>Otros traumatismos del pie y del tobillo, especificados</v>
          </cell>
        </row>
        <row r="9026">
          <cell r="A9026" t="str">
            <v>S99.9</v>
          </cell>
          <cell r="B9026" t="str">
            <v>Traumatismo del pie y del tobillo, no especificado</v>
          </cell>
        </row>
        <row r="9027">
          <cell r="A9027" t="str">
            <v>T</v>
          </cell>
          <cell r="B9027" t="str">
            <v>Diversas Lesiones por Agentes Externos</v>
          </cell>
        </row>
        <row r="9028">
          <cell r="A9028" t="str">
            <v>T00</v>
          </cell>
          <cell r="B9028" t="str">
            <v>Traumatismos superficiales que afectan múltiples regiones del cuerpo</v>
          </cell>
        </row>
        <row r="9029">
          <cell r="A9029" t="str">
            <v>T00.0</v>
          </cell>
          <cell r="B9029" t="str">
            <v>Traumatismos superficiales que afectan la cabeza con el cuello</v>
          </cell>
        </row>
        <row r="9030">
          <cell r="A9030" t="str">
            <v>T00.1</v>
          </cell>
          <cell r="B9030" t="str">
            <v>Traumatismos superficiales que afectan el tórax con el abdomen, la región lumbosacra y la pelvis</v>
          </cell>
        </row>
        <row r="9031">
          <cell r="A9031" t="str">
            <v>T00.2</v>
          </cell>
          <cell r="B9031" t="str">
            <v>Traumatismos superficiales que afectan múltiples regiones del(os) miembro(s) superior(es)</v>
          </cell>
        </row>
        <row r="9032">
          <cell r="A9032" t="str">
            <v>T00.3</v>
          </cell>
          <cell r="B9032" t="str">
            <v>Traumatismos superficiales que afectan múltiples regiones del (de los) miembro(s) inferior(es)</v>
          </cell>
        </row>
        <row r="9033">
          <cell r="A9033" t="str">
            <v>T00.6</v>
          </cell>
          <cell r="B9033" t="str">
            <v>Traumatismos superficiales que afectan múltiples regiones del (de los) miembro(s) superior(es) con miembro(s) inferior(es)</v>
          </cell>
        </row>
        <row r="9034">
          <cell r="A9034" t="str">
            <v>T00.8</v>
          </cell>
          <cell r="B9034" t="str">
            <v>Traumatismos superficiales que afectan otras combinaciones de regiones del cuerpo</v>
          </cell>
        </row>
        <row r="9035">
          <cell r="A9035" t="str">
            <v>T00.9</v>
          </cell>
          <cell r="B9035" t="str">
            <v>Traumatismos superficiales múltiples, no especificados</v>
          </cell>
        </row>
        <row r="9036">
          <cell r="A9036" t="str">
            <v>T01</v>
          </cell>
          <cell r="B9036" t="str">
            <v>Heridas que afectan múltiples regiones del cuerpo</v>
          </cell>
        </row>
        <row r="9037">
          <cell r="A9037" t="str">
            <v>T01.0</v>
          </cell>
          <cell r="B9037" t="str">
            <v>Heridas que afectan la cabeza con el cuello</v>
          </cell>
        </row>
        <row r="9038">
          <cell r="A9038" t="str">
            <v>T01.1</v>
          </cell>
          <cell r="B9038" t="str">
            <v>Heridas que afectan el tórax con el abdomen, la región lumbosacra y la pelvis</v>
          </cell>
        </row>
        <row r="9039">
          <cell r="A9039" t="str">
            <v>T01.2</v>
          </cell>
          <cell r="B9039" t="str">
            <v>Heridas que afectan múltiples regiones del (de los) miembro(s) superior(es)</v>
          </cell>
        </row>
        <row r="9040">
          <cell r="A9040" t="str">
            <v>T01.3</v>
          </cell>
          <cell r="B9040" t="str">
            <v>Heridas que afectan múltiples regiones del (de los) miembro(s) inferior(es)</v>
          </cell>
        </row>
        <row r="9041">
          <cell r="A9041" t="str">
            <v>T01.6</v>
          </cell>
          <cell r="B9041" t="str">
            <v>Heridas que afectan múltiples regiones del (de los)  miembro(s) superior(es) con miembro(s) inferior(es)</v>
          </cell>
        </row>
        <row r="9042">
          <cell r="A9042" t="str">
            <v>T01.8</v>
          </cell>
          <cell r="B9042" t="str">
            <v>Heridas que afectan otras combinaciones de las regiones del cuerpo</v>
          </cell>
        </row>
        <row r="9043">
          <cell r="A9043" t="str">
            <v>T01.9</v>
          </cell>
          <cell r="B9043" t="str">
            <v>Heridas múltiples, no especificadas</v>
          </cell>
        </row>
        <row r="9044">
          <cell r="A9044" t="str">
            <v>T02</v>
          </cell>
          <cell r="B9044" t="str">
            <v>Fracturas que afectan múltiples regiones del cuerpo</v>
          </cell>
        </row>
        <row r="9045">
          <cell r="A9045" t="str">
            <v>T02.0</v>
          </cell>
          <cell r="B9045" t="str">
            <v>Fracturas que afectan la cabeza con el cuello</v>
          </cell>
        </row>
        <row r="9046">
          <cell r="A9046" t="str">
            <v>T02.1</v>
          </cell>
          <cell r="B9046" t="str">
            <v>Fracturas que afectan el tórax con la región lumbosacra y la pelvis</v>
          </cell>
        </row>
        <row r="9047">
          <cell r="A9047" t="str">
            <v>T02.2</v>
          </cell>
          <cell r="B9047" t="str">
            <v>Fracturas que afectan múltiples regiones de un miembro superior</v>
          </cell>
        </row>
        <row r="9048">
          <cell r="A9048" t="str">
            <v>T02.3</v>
          </cell>
          <cell r="B9048" t="str">
            <v>Fracturas que afectan múltiples regiones de un miembro inferior</v>
          </cell>
        </row>
        <row r="9049">
          <cell r="A9049" t="str">
            <v>T02.4</v>
          </cell>
          <cell r="B9049" t="str">
            <v>Fracturas que afectan múltiples regiones de ambos miembros superiores</v>
          </cell>
        </row>
        <row r="9050">
          <cell r="A9050" t="str">
            <v>T02.5</v>
          </cell>
          <cell r="B9050" t="str">
            <v>Fracturas que afectan múltiples regiones de ambos miembros inferiores</v>
          </cell>
        </row>
        <row r="9051">
          <cell r="A9051" t="str">
            <v>T02.6</v>
          </cell>
          <cell r="B9051" t="str">
            <v>Fracturas que afectan múltiples regiones de miembro(s) superior(es) con miembro(s) inferior(es)</v>
          </cell>
        </row>
        <row r="9052">
          <cell r="A9052" t="str">
            <v>T02.7</v>
          </cell>
          <cell r="B9052" t="str">
            <v>Fracturas que afectan el tórax con la región lumbosacra y la pelvis con miembro(s)</v>
          </cell>
        </row>
        <row r="9053">
          <cell r="A9053" t="str">
            <v>T02.8</v>
          </cell>
          <cell r="B9053" t="str">
            <v>Fracturas que afectan otras combinaciones de las regiones del cuerpo</v>
          </cell>
        </row>
        <row r="9054">
          <cell r="A9054" t="str">
            <v>T02.9</v>
          </cell>
          <cell r="B9054" t="str">
            <v>Fracturas múltiples, no especificadas</v>
          </cell>
        </row>
        <row r="9055">
          <cell r="A9055" t="str">
            <v>T03</v>
          </cell>
          <cell r="B9055" t="str">
            <v>Luxaciones, torceduras y esguinces que afectan múltiples regiones del cuerpo</v>
          </cell>
        </row>
        <row r="9056">
          <cell r="A9056" t="str">
            <v>T03.0</v>
          </cell>
          <cell r="B9056" t="str">
            <v>Luxaciones, torceduras y esguinces que afectan la cabeza con el cuello</v>
          </cell>
        </row>
        <row r="9057">
          <cell r="A9057" t="str">
            <v>T03.1</v>
          </cell>
          <cell r="B9057" t="str">
            <v>Luxaciones, torceduras y esguinces que afectan el tórax con la región lumbosacra y la pelvis</v>
          </cell>
        </row>
        <row r="9058">
          <cell r="A9058" t="str">
            <v>T03.2</v>
          </cell>
          <cell r="B9058" t="str">
            <v>Luxaciones, torceduras y esguinces que afectan múltiples regiones del (de los) miembros(s) superior(es)</v>
          </cell>
        </row>
        <row r="9059">
          <cell r="A9059" t="str">
            <v>T03.3</v>
          </cell>
          <cell r="B9059" t="str">
            <v>Luxaciones, torceduras y esguinces que afectan múltiples regiones del (de los) miembros(s) inferior(es)</v>
          </cell>
        </row>
        <row r="9060">
          <cell r="A9060" t="str">
            <v>T03.4</v>
          </cell>
          <cell r="B9060" t="str">
            <v>Luxaciones, torceduras y esguinces que afectan múltiples regiones del (de los) miembro(s) superior(es) con miembro(s) inferior(es)</v>
          </cell>
        </row>
        <row r="9061">
          <cell r="A9061" t="str">
            <v>T03.8</v>
          </cell>
          <cell r="B9061" t="str">
            <v>Luxaciones, torceduras y esguinces que afectan otras combinaciones de regiones del cuerpo</v>
          </cell>
        </row>
        <row r="9062">
          <cell r="A9062" t="str">
            <v>T03.9</v>
          </cell>
          <cell r="B9062" t="str">
            <v>Luxaciones, torceduras y esguinces múltiples, no especificados</v>
          </cell>
        </row>
        <row r="9063">
          <cell r="A9063" t="str">
            <v>T04</v>
          </cell>
          <cell r="B9063" t="str">
            <v>Traumatismos por aplastamiento que afectan múltiples regiones del cuerpo</v>
          </cell>
        </row>
        <row r="9064">
          <cell r="A9064" t="str">
            <v>T04.0</v>
          </cell>
          <cell r="B9064" t="str">
            <v>Traumatismos por aplastamiento que afectan la cabeza con el cuello</v>
          </cell>
        </row>
        <row r="9065">
          <cell r="A9065" t="str">
            <v>T04.1</v>
          </cell>
          <cell r="B9065" t="str">
            <v>Traumatismos por aplastamiento que afectan el tórax con el abdomen, la región lumbosacra y la pelvis</v>
          </cell>
        </row>
        <row r="9066">
          <cell r="A9066" t="str">
            <v>T04.2</v>
          </cell>
          <cell r="B9066" t="str">
            <v>Traumatismos por aplastamiento que afectan múltiples regiones del (de los) miembro(s) superior(es)</v>
          </cell>
        </row>
        <row r="9067">
          <cell r="A9067" t="str">
            <v>T04.3</v>
          </cell>
          <cell r="B9067" t="str">
            <v>Traumatismos por aplastamiento que afectan múltiples regiones del (de los) miembro(s) inferior(es)</v>
          </cell>
        </row>
        <row r="9068">
          <cell r="A9068" t="str">
            <v>T04.4</v>
          </cell>
          <cell r="B9068" t="str">
            <v>Traumatismos por aplastamiento que afectan múltiples regiones del (de los) miembro(s) superior(es) con miembros inferior(es)</v>
          </cell>
        </row>
        <row r="9069">
          <cell r="A9069" t="str">
            <v>T04.7</v>
          </cell>
          <cell r="B9069" t="str">
            <v>Traumatismos por aplastamiento del tórax, del abdomen, de la región lumbosacra y de la pelvis con miembro(s)</v>
          </cell>
        </row>
        <row r="9070">
          <cell r="A9070" t="str">
            <v>T04.8</v>
          </cell>
          <cell r="B9070" t="str">
            <v>Traumatismos por aplastamiento que afectan otras combinaciones de regiones del cuerpo</v>
          </cell>
        </row>
        <row r="9071">
          <cell r="A9071" t="str">
            <v>T04.9</v>
          </cell>
          <cell r="B9071" t="str">
            <v>Traumatismos por aplastamiento múltiple, no especificados</v>
          </cell>
        </row>
        <row r="9072">
          <cell r="A9072" t="str">
            <v>T05</v>
          </cell>
          <cell r="B9072" t="str">
            <v>Amputaciones traumáticas que afectan múltiples regiones del cuerpo</v>
          </cell>
        </row>
        <row r="9073">
          <cell r="A9073" t="str">
            <v>T05.0</v>
          </cell>
          <cell r="B9073" t="str">
            <v>Amputación traumática de ambas manos</v>
          </cell>
        </row>
        <row r="9074">
          <cell r="A9074" t="str">
            <v>T05.1</v>
          </cell>
          <cell r="B9074" t="str">
            <v>Amputación traumática de una mano y el otro brazo [cualquier nivel, excepto mano]</v>
          </cell>
        </row>
        <row r="9075">
          <cell r="A9075" t="str">
            <v>T05.2</v>
          </cell>
          <cell r="B9075" t="str">
            <v>Amputación traumática de ambos brazos [cualquier nivel]</v>
          </cell>
        </row>
        <row r="9076">
          <cell r="A9076" t="str">
            <v>T05.3</v>
          </cell>
          <cell r="B9076" t="str">
            <v>Amputación traumática de ambos pies</v>
          </cell>
        </row>
        <row r="9077">
          <cell r="A9077" t="str">
            <v>T05.4</v>
          </cell>
          <cell r="B9077" t="str">
            <v>Amputación traumática de un pie y la otra pierna [cualquier nivel, excepto pie]</v>
          </cell>
        </row>
        <row r="9078">
          <cell r="A9078" t="str">
            <v>T05.5</v>
          </cell>
          <cell r="B9078" t="str">
            <v>Amputación traumática de ambas piernas [cualquier nivel]</v>
          </cell>
        </row>
        <row r="9079">
          <cell r="A9079" t="str">
            <v>T05.6</v>
          </cell>
          <cell r="B9079" t="str">
            <v>Amputación traumática de miembros superior(es) e inferior(es), cualquier combinación [cualquier nivel]</v>
          </cell>
        </row>
        <row r="9080">
          <cell r="A9080" t="str">
            <v>T05.8</v>
          </cell>
          <cell r="B9080" t="str">
            <v>Amputación traumática que afecta otras combinaciones de regiones del cuerpo</v>
          </cell>
        </row>
        <row r="9081">
          <cell r="A9081" t="str">
            <v>T05.9</v>
          </cell>
          <cell r="B9081" t="str">
            <v>Amputaciones traumáticas múltiples, no especificadas</v>
          </cell>
        </row>
        <row r="9082">
          <cell r="A9082" t="str">
            <v>T06</v>
          </cell>
          <cell r="B9082" t="str">
            <v>Otros traumatismos que afectan múltiples regiones del cuerpo, no clasificados en otra parte</v>
          </cell>
        </row>
        <row r="9083">
          <cell r="A9083" t="str">
            <v>T06.0</v>
          </cell>
          <cell r="B9083" t="str">
            <v>Traumatismos del encéfalo y de nervios craneales con traumatismo de nervios y médula espinal a nivel del cuello</v>
          </cell>
        </row>
        <row r="9084">
          <cell r="A9084" t="str">
            <v>T06.1</v>
          </cell>
          <cell r="B9084" t="str">
            <v>Traumatismos de nervios y médula espinal que afectan otras múltiples regiones del cuerpo</v>
          </cell>
        </row>
        <row r="9085">
          <cell r="A9085" t="str">
            <v>T06.2</v>
          </cell>
          <cell r="B9085" t="str">
            <v>Traumatismos de nervios que afectan múltiples regiones del cuerpo</v>
          </cell>
        </row>
        <row r="9086">
          <cell r="A9086" t="str">
            <v>T06.3</v>
          </cell>
          <cell r="B9086" t="str">
            <v>Traumatismos de vasos sanguíneos que afectan múltiples regiones del cuerpo</v>
          </cell>
        </row>
        <row r="9087">
          <cell r="A9087" t="str">
            <v>T06.4</v>
          </cell>
          <cell r="B9087" t="str">
            <v>Traumatismos de tendones y músculos que afectan múltiples regiones del cuerpo</v>
          </cell>
        </row>
        <row r="9088">
          <cell r="A9088" t="str">
            <v>T06.5</v>
          </cell>
          <cell r="B9088" t="str">
            <v>Traumatismos de órganos intratorácicos con órganos intraabdominales y pélvicos</v>
          </cell>
        </row>
        <row r="9089">
          <cell r="A9089" t="str">
            <v>T06.8</v>
          </cell>
          <cell r="B9089" t="str">
            <v>Otros traumatismos especificados que afectan múltiples regiones del cuerpo</v>
          </cell>
        </row>
        <row r="9090">
          <cell r="A9090" t="str">
            <v>T07.X</v>
          </cell>
          <cell r="B9090" t="str">
            <v>Traumatismos múltiples, no especificados</v>
          </cell>
        </row>
        <row r="9091">
          <cell r="A9091" t="str">
            <v>T08.X</v>
          </cell>
          <cell r="B9091" t="str">
            <v>Fractura de la columna vertebral, nivel no especificado</v>
          </cell>
        </row>
        <row r="9092">
          <cell r="A9092" t="str">
            <v>T09</v>
          </cell>
          <cell r="B9092" t="str">
            <v>Otros traumatismos de la columna vertebral y del tronco, nivel no especificado</v>
          </cell>
        </row>
        <row r="9093">
          <cell r="A9093" t="str">
            <v>T09.0</v>
          </cell>
          <cell r="B9093" t="str">
            <v>Traumatismo superficial del tronco, nivel no especificado</v>
          </cell>
        </row>
        <row r="9094">
          <cell r="A9094" t="str">
            <v>T09.1</v>
          </cell>
          <cell r="B9094" t="str">
            <v>Herida del tronco, nivel no especificado</v>
          </cell>
        </row>
        <row r="9095">
          <cell r="A9095" t="str">
            <v>T09.2</v>
          </cell>
          <cell r="B9095" t="str">
            <v>Luxación, esguince o torcedura de articulación y ligamentos del tronco, no especificado</v>
          </cell>
        </row>
        <row r="9096">
          <cell r="A9096" t="str">
            <v>T09.3</v>
          </cell>
          <cell r="B9096" t="str">
            <v>Traumatismo de la médula espinal, nivel no especificado</v>
          </cell>
        </row>
        <row r="9097">
          <cell r="A9097" t="str">
            <v>T09.4</v>
          </cell>
          <cell r="B9097" t="str">
            <v>Traumatismo de nervios, raíz de nervio espinal y plexos del tronco no especificados</v>
          </cell>
        </row>
        <row r="9098">
          <cell r="A9098" t="str">
            <v>T09.5</v>
          </cell>
          <cell r="B9098" t="str">
            <v>Traumatismo de tendones y músculos del tronco no especificados</v>
          </cell>
        </row>
        <row r="9099">
          <cell r="A9099" t="str">
            <v>T09.6</v>
          </cell>
          <cell r="B9099" t="str">
            <v>Amputación traumática del tronco, nivel no especificado</v>
          </cell>
        </row>
        <row r="9100">
          <cell r="A9100" t="str">
            <v>T09.8</v>
          </cell>
          <cell r="B9100" t="str">
            <v>Otros traumatismos especificados del tronco, nivel no especificado</v>
          </cell>
        </row>
        <row r="9101">
          <cell r="A9101" t="str">
            <v>T09.9</v>
          </cell>
          <cell r="B9101" t="str">
            <v>Traumatismo no especificado del tronco, nivel no especificado</v>
          </cell>
        </row>
        <row r="9102">
          <cell r="A9102" t="str">
            <v>T10.X</v>
          </cell>
          <cell r="B9102" t="str">
            <v>Fractura de miembro superior, nivel no especificado</v>
          </cell>
        </row>
        <row r="9103">
          <cell r="A9103" t="str">
            <v>T11</v>
          </cell>
          <cell r="B9103" t="str">
            <v>Otros traumatismos de miembro superior, nivel no especificado</v>
          </cell>
        </row>
        <row r="9104">
          <cell r="A9104" t="str">
            <v>T11.0</v>
          </cell>
          <cell r="B9104" t="str">
            <v>Traumatismo superficial de miembro superior, nivel no especificado</v>
          </cell>
        </row>
        <row r="9105">
          <cell r="A9105" t="str">
            <v>T11.1</v>
          </cell>
          <cell r="B9105" t="str">
            <v>Herida de miembro superior, nivel no especificado</v>
          </cell>
        </row>
        <row r="9106">
          <cell r="A9106" t="str">
            <v>T11.2</v>
          </cell>
          <cell r="B9106" t="str">
            <v>Luxación, esguince o torcedura de articulación o ligamento no especificado de miembro superior, nivel no especificado</v>
          </cell>
        </row>
        <row r="9107">
          <cell r="A9107" t="str">
            <v>T11.3</v>
          </cell>
          <cell r="B9107" t="str">
            <v>Traumatismo de nervio no especificado de miembro superior, nivel no especificado</v>
          </cell>
        </row>
        <row r="9108">
          <cell r="A9108" t="str">
            <v>T11.4</v>
          </cell>
          <cell r="B9108" t="str">
            <v>Traumatismo de vasos sanguíneos no especificados de miembro superior, nivel no especificado</v>
          </cell>
        </row>
        <row r="9109">
          <cell r="A9109" t="str">
            <v>T11.5</v>
          </cell>
          <cell r="B9109" t="str">
            <v>Traumatismo de tendón y músculo no especificados de miembro superior, nivel no especificado</v>
          </cell>
        </row>
        <row r="9110">
          <cell r="A9110" t="str">
            <v>T11.6</v>
          </cell>
          <cell r="B9110" t="str">
            <v>Amputación traumática de miembro superior, nivel no especificado</v>
          </cell>
        </row>
        <row r="9111">
          <cell r="A9111" t="str">
            <v>T11.8</v>
          </cell>
          <cell r="B9111" t="str">
            <v>Otros traumatismos especificados de miembro superior, nivel no especificado</v>
          </cell>
        </row>
        <row r="9112">
          <cell r="A9112" t="str">
            <v>T11.9</v>
          </cell>
          <cell r="B9112" t="str">
            <v>Traumatismo no especificado de miembro superior, nivel no especificado</v>
          </cell>
        </row>
        <row r="9113">
          <cell r="A9113" t="str">
            <v>T12.X</v>
          </cell>
          <cell r="B9113" t="str">
            <v>Fractura de miembro inferior, nivel no especificado</v>
          </cell>
        </row>
        <row r="9114">
          <cell r="A9114" t="str">
            <v>T13</v>
          </cell>
          <cell r="B9114" t="str">
            <v>Otros traumatismos de miembro inferior, nivel no especificado</v>
          </cell>
        </row>
        <row r="9115">
          <cell r="A9115" t="str">
            <v>T13.0</v>
          </cell>
          <cell r="B9115" t="str">
            <v>Traumatismo superficial de miembro inferior, nivel no especificado</v>
          </cell>
        </row>
        <row r="9116">
          <cell r="A9116" t="str">
            <v>T13.1</v>
          </cell>
          <cell r="B9116" t="str">
            <v>Herida de miembro inferior, nivel no especificado</v>
          </cell>
        </row>
        <row r="9117">
          <cell r="A9117" t="str">
            <v>T13.2</v>
          </cell>
          <cell r="B9117" t="str">
            <v>Luxación, esguince o torcedura de articulación y ligamentos no especificados de miembro inferior, nivel no especificado</v>
          </cell>
        </row>
        <row r="9118">
          <cell r="A9118" t="str">
            <v>T13.3</v>
          </cell>
          <cell r="B9118" t="str">
            <v>Traumatismo de nervios no especificados de miembro inferior, nivel no especificado</v>
          </cell>
        </row>
        <row r="9119">
          <cell r="A9119" t="str">
            <v>T13.4</v>
          </cell>
          <cell r="B9119" t="str">
            <v>Traumatismo de vasos sanguíneos no especificados de miembro inferior, nivel no especificado</v>
          </cell>
        </row>
        <row r="9120">
          <cell r="A9120" t="str">
            <v>T13.5</v>
          </cell>
          <cell r="B9120" t="str">
            <v>Traumatismo de tendones y músculos no especificados de miembro inferior, nivel no especificado</v>
          </cell>
        </row>
        <row r="9121">
          <cell r="A9121" t="str">
            <v>T13.6</v>
          </cell>
          <cell r="B9121" t="str">
            <v>Amputación traumática de miembro inferior, nivel no especificado</v>
          </cell>
        </row>
        <row r="9122">
          <cell r="A9122" t="str">
            <v>T13.8</v>
          </cell>
          <cell r="B9122" t="str">
            <v>Otros traumatismos especificados de miembro inferior, nivel no especificado</v>
          </cell>
        </row>
        <row r="9123">
          <cell r="A9123" t="str">
            <v>T13.9</v>
          </cell>
          <cell r="B9123" t="str">
            <v>Traumatismo no especificado de miembro inferior, nivel no especificado</v>
          </cell>
        </row>
        <row r="9124">
          <cell r="A9124" t="str">
            <v>T14</v>
          </cell>
          <cell r="B9124" t="str">
            <v>Traumatismo de regiones no especificadas del cuerpo</v>
          </cell>
        </row>
        <row r="9125">
          <cell r="A9125" t="str">
            <v>T14.0</v>
          </cell>
          <cell r="B9125" t="str">
            <v>Traumatismo superficial de región no especificada del cuerpo</v>
          </cell>
        </row>
        <row r="9126">
          <cell r="A9126" t="str">
            <v>T14.1</v>
          </cell>
          <cell r="B9126" t="str">
            <v>Herida de región no especificada del cuerpo</v>
          </cell>
        </row>
        <row r="9127">
          <cell r="A9127" t="str">
            <v>T14.2</v>
          </cell>
          <cell r="B9127" t="str">
            <v>Fractura de región no especificada del cuerpo</v>
          </cell>
        </row>
        <row r="9128">
          <cell r="A9128" t="str">
            <v>T14.3</v>
          </cell>
          <cell r="B9128" t="str">
            <v>Luxación, esguince y torcedura de región no especificada del cuerpo</v>
          </cell>
        </row>
        <row r="9129">
          <cell r="A9129" t="str">
            <v>T14.4</v>
          </cell>
          <cell r="B9129" t="str">
            <v>Traumatismo de nervio(s) de región no especificada del cuerpo</v>
          </cell>
        </row>
        <row r="9130">
          <cell r="A9130" t="str">
            <v>T14.5</v>
          </cell>
          <cell r="B9130" t="str">
            <v>Traumatismo de vaso(s) sanguíneo(s) de región no especificada del cuerpo</v>
          </cell>
        </row>
        <row r="9131">
          <cell r="A9131" t="str">
            <v>T14.6</v>
          </cell>
          <cell r="B9131" t="str">
            <v>Traumatismo de tendones y músculos de región no especificada del cuerpo</v>
          </cell>
        </row>
        <row r="9132">
          <cell r="A9132" t="str">
            <v>T14.7</v>
          </cell>
          <cell r="B9132" t="str">
            <v>Traumatismo por aplastamiento y amputación traumática de regiones no especificadas del cuerpo</v>
          </cell>
        </row>
        <row r="9133">
          <cell r="A9133" t="str">
            <v>T14.8</v>
          </cell>
          <cell r="B9133" t="str">
            <v>Otros traumatismos de región no especificada del cuerpo</v>
          </cell>
        </row>
        <row r="9134">
          <cell r="A9134" t="str">
            <v>T14.9</v>
          </cell>
          <cell r="B9134" t="str">
            <v>Traumatismo, no especificado</v>
          </cell>
        </row>
        <row r="9135">
          <cell r="A9135" t="str">
            <v>T15</v>
          </cell>
          <cell r="B9135" t="str">
            <v>Cuerpo extraño en parte externa del ojo</v>
          </cell>
        </row>
        <row r="9136">
          <cell r="A9136" t="str">
            <v>T15.0</v>
          </cell>
          <cell r="B9136" t="str">
            <v>Cuerpo extraño en la córnea</v>
          </cell>
        </row>
        <row r="9137">
          <cell r="A9137" t="str">
            <v>T15.1</v>
          </cell>
          <cell r="B9137" t="str">
            <v>Cuerpo extraño en el saco conjuntival</v>
          </cell>
        </row>
        <row r="9138">
          <cell r="A9138" t="str">
            <v>T15.8</v>
          </cell>
          <cell r="B9138" t="str">
            <v>Cuerpo extraño en otras y en múltiples partes de la parte externa del ojo</v>
          </cell>
        </row>
        <row r="9139">
          <cell r="A9139" t="str">
            <v>T15.9</v>
          </cell>
          <cell r="B9139" t="str">
            <v>Cuerpo extraño en parte externa del ojo, sitio no especificado</v>
          </cell>
        </row>
        <row r="9140">
          <cell r="A9140" t="str">
            <v>T16.X</v>
          </cell>
          <cell r="B9140" t="str">
            <v>Cuerpo extraño en el oído</v>
          </cell>
        </row>
        <row r="9141">
          <cell r="A9141" t="str">
            <v>T17</v>
          </cell>
          <cell r="B9141" t="str">
            <v>Cuerpo extraño en las vías respiratorias</v>
          </cell>
        </row>
        <row r="9142">
          <cell r="A9142" t="str">
            <v>T17.0</v>
          </cell>
          <cell r="B9142" t="str">
            <v>Cuerpo extraño en seno paranasal</v>
          </cell>
        </row>
        <row r="9143">
          <cell r="A9143" t="str">
            <v>T17.1</v>
          </cell>
          <cell r="B9143" t="str">
            <v>Cuerpo extraño en el orificio nasal</v>
          </cell>
        </row>
        <row r="9144">
          <cell r="A9144" t="str">
            <v>T17.2</v>
          </cell>
          <cell r="B9144" t="str">
            <v>Cuerpo extraño en la faringe</v>
          </cell>
        </row>
        <row r="9145">
          <cell r="A9145" t="str">
            <v>T17.3</v>
          </cell>
          <cell r="B9145" t="str">
            <v>Cuerpo extraño en la laringe</v>
          </cell>
        </row>
        <row r="9146">
          <cell r="A9146" t="str">
            <v>T17.4</v>
          </cell>
          <cell r="B9146" t="str">
            <v>Cuerpo extraño en la tráquea</v>
          </cell>
        </row>
        <row r="9147">
          <cell r="A9147" t="str">
            <v>T17.5</v>
          </cell>
          <cell r="B9147" t="str">
            <v>Cuerpo extraño en bronquios</v>
          </cell>
        </row>
        <row r="9148">
          <cell r="A9148" t="str">
            <v>T17.8</v>
          </cell>
          <cell r="B9148" t="str">
            <v>Cuerpo extraño en otras y en múltiples partes de las vías respiratorias</v>
          </cell>
        </row>
        <row r="9149">
          <cell r="A9149" t="str">
            <v>T17.9</v>
          </cell>
          <cell r="B9149" t="str">
            <v>Cuerpo extraño en las vías respiratorias, parte no especificada</v>
          </cell>
        </row>
        <row r="9150">
          <cell r="A9150" t="str">
            <v>T18</v>
          </cell>
          <cell r="B9150" t="str">
            <v>Cuerpo extraño en el tubo digestivo</v>
          </cell>
        </row>
        <row r="9151">
          <cell r="A9151" t="str">
            <v>T18.0</v>
          </cell>
          <cell r="B9151" t="str">
            <v>Cuerpo extraño en la boca</v>
          </cell>
        </row>
        <row r="9152">
          <cell r="A9152" t="str">
            <v>T18.1</v>
          </cell>
          <cell r="B9152" t="str">
            <v>Cuerpo extraño en el esófago</v>
          </cell>
        </row>
        <row r="9153">
          <cell r="A9153" t="str">
            <v>T18.2</v>
          </cell>
          <cell r="B9153" t="str">
            <v>Cuerpo extraño en el estómago</v>
          </cell>
        </row>
        <row r="9154">
          <cell r="A9154" t="str">
            <v>T18.3</v>
          </cell>
          <cell r="B9154" t="str">
            <v>Cuerpo extraño en el intestino delgado</v>
          </cell>
        </row>
        <row r="9155">
          <cell r="A9155" t="str">
            <v>T18.4</v>
          </cell>
          <cell r="B9155" t="str">
            <v>Cuerpo extraño en el colon</v>
          </cell>
        </row>
        <row r="9156">
          <cell r="A9156" t="str">
            <v>T18.5</v>
          </cell>
          <cell r="B9156" t="str">
            <v>Cuerpo extraño en el ano y en el recto</v>
          </cell>
        </row>
        <row r="9157">
          <cell r="A9157" t="str">
            <v>T18.8</v>
          </cell>
          <cell r="B9157" t="str">
            <v>Cuerpo extraño en otras y en múltiples partes del tubo digestivo</v>
          </cell>
        </row>
        <row r="9158">
          <cell r="A9158" t="str">
            <v>T18.9</v>
          </cell>
          <cell r="B9158" t="str">
            <v>Cuerpo extraño en el tubo digestivo, parte no especificada</v>
          </cell>
        </row>
        <row r="9159">
          <cell r="A9159" t="str">
            <v>T19</v>
          </cell>
          <cell r="B9159" t="str">
            <v>Cuerpo extraño en las vías genitourinarias</v>
          </cell>
        </row>
        <row r="9160">
          <cell r="A9160" t="str">
            <v>T19.0</v>
          </cell>
          <cell r="B9160" t="str">
            <v>Cuerpo extraño en la uretra</v>
          </cell>
        </row>
        <row r="9161">
          <cell r="A9161" t="str">
            <v>T19.1</v>
          </cell>
          <cell r="B9161" t="str">
            <v>Cuerpo extraño en la vejiga</v>
          </cell>
        </row>
        <row r="9162">
          <cell r="A9162" t="str">
            <v>T19.2</v>
          </cell>
          <cell r="B9162" t="str">
            <v>Cuerpo extraño en la vulva y en la vagina</v>
          </cell>
        </row>
        <row r="9163">
          <cell r="A9163" t="str">
            <v>T19.3</v>
          </cell>
          <cell r="B9163" t="str">
            <v>Cuerpo extraño en el útero [cualquier parte]</v>
          </cell>
        </row>
        <row r="9164">
          <cell r="A9164" t="str">
            <v>T19.8</v>
          </cell>
          <cell r="B9164" t="str">
            <v>Cuerpo extraño en otras y en múltiples partes de las vías genitourinarias</v>
          </cell>
        </row>
        <row r="9165">
          <cell r="A9165" t="str">
            <v>T19.9</v>
          </cell>
          <cell r="B9165" t="str">
            <v>Cuerpo extraño en las vías genitourinarias, parte no especificada</v>
          </cell>
        </row>
        <row r="9166">
          <cell r="A9166" t="str">
            <v>T20</v>
          </cell>
          <cell r="B9166" t="str">
            <v>Quemadura y corrosión de la cabeza y del cuello</v>
          </cell>
        </row>
        <row r="9167">
          <cell r="A9167" t="str">
            <v>T20.0</v>
          </cell>
          <cell r="B9167" t="str">
            <v>Quemadura de la cabeza y del cuello, grado no especificado</v>
          </cell>
        </row>
        <row r="9168">
          <cell r="A9168" t="str">
            <v>T20.1</v>
          </cell>
          <cell r="B9168" t="str">
            <v>Quemadura de la cabeza y del cuello, de primer grado</v>
          </cell>
        </row>
        <row r="9169">
          <cell r="A9169" t="str">
            <v>T20.2</v>
          </cell>
          <cell r="B9169" t="str">
            <v>Quemadura de la cabeza y del cuello, de segundo grado</v>
          </cell>
        </row>
        <row r="9170">
          <cell r="A9170" t="str">
            <v>T20.3</v>
          </cell>
          <cell r="B9170" t="str">
            <v>Quemadura de la cabeza y del cuello, de tercer grado</v>
          </cell>
        </row>
        <row r="9171">
          <cell r="A9171" t="str">
            <v>T20.4</v>
          </cell>
          <cell r="B9171" t="str">
            <v>Corrosión de la cabeza y del cuello, grado no especificado</v>
          </cell>
        </row>
        <row r="9172">
          <cell r="A9172" t="str">
            <v>T20.5</v>
          </cell>
          <cell r="B9172" t="str">
            <v>Corrosión de la cabeza y del cuello, de primer grado</v>
          </cell>
        </row>
        <row r="9173">
          <cell r="A9173" t="str">
            <v>T20.6</v>
          </cell>
          <cell r="B9173" t="str">
            <v>Corrosión de la cabeza y del cuello, de segundo grado</v>
          </cell>
        </row>
        <row r="9174">
          <cell r="A9174" t="str">
            <v>T20.7</v>
          </cell>
          <cell r="B9174" t="str">
            <v>Corrosión de la cabeza y del cuello, de tercer grado</v>
          </cell>
        </row>
        <row r="9175">
          <cell r="A9175" t="str">
            <v>T21</v>
          </cell>
          <cell r="B9175" t="str">
            <v>Quemadura y corrosión del tronco</v>
          </cell>
        </row>
        <row r="9176">
          <cell r="A9176" t="str">
            <v>T21.0</v>
          </cell>
          <cell r="B9176" t="str">
            <v>Quemadura del tronco, grado no especificado</v>
          </cell>
        </row>
        <row r="9177">
          <cell r="A9177" t="str">
            <v>T21.1</v>
          </cell>
          <cell r="B9177" t="str">
            <v>Quemadura del tronco, de primer grado</v>
          </cell>
        </row>
        <row r="9178">
          <cell r="A9178" t="str">
            <v>T21.2</v>
          </cell>
          <cell r="B9178" t="str">
            <v>Quemadura del tronco, de segundo grado</v>
          </cell>
        </row>
        <row r="9179">
          <cell r="A9179" t="str">
            <v>T21.3</v>
          </cell>
          <cell r="B9179" t="str">
            <v>Quemadura del tronco, de tercer grado</v>
          </cell>
        </row>
        <row r="9180">
          <cell r="A9180" t="str">
            <v>T21.4</v>
          </cell>
          <cell r="B9180" t="str">
            <v>Corrosión del tronco, grado no especificado</v>
          </cell>
        </row>
        <row r="9181">
          <cell r="A9181" t="str">
            <v>T21.5</v>
          </cell>
          <cell r="B9181" t="str">
            <v>Corrosión del tronco, de primer grado</v>
          </cell>
        </row>
        <row r="9182">
          <cell r="A9182" t="str">
            <v>T21.6</v>
          </cell>
          <cell r="B9182" t="str">
            <v>Corrosión del tronco, de segundo grado</v>
          </cell>
        </row>
        <row r="9183">
          <cell r="A9183" t="str">
            <v>T21.7</v>
          </cell>
          <cell r="B9183" t="str">
            <v>Corrosión del tronco, de tercer grado</v>
          </cell>
        </row>
        <row r="9184">
          <cell r="A9184" t="str">
            <v>T22</v>
          </cell>
          <cell r="B9184" t="str">
            <v>Quemadura y corrosión del hombro y miembro superior, excepto de la muñeca y de la mano</v>
          </cell>
        </row>
        <row r="9185">
          <cell r="A9185" t="str">
            <v>T22.0</v>
          </cell>
          <cell r="B9185" t="str">
            <v>Quemadura del hombro y miembro superior, grado no especificado, excepto de la muñeca y de la mano</v>
          </cell>
        </row>
        <row r="9186">
          <cell r="A9186" t="str">
            <v>T22.1</v>
          </cell>
          <cell r="B9186" t="str">
            <v>Quemadura del hombro y miembro superior, de primer grado, excepto de la muñeca y de la mano</v>
          </cell>
        </row>
        <row r="9187">
          <cell r="A9187" t="str">
            <v>T22.2</v>
          </cell>
          <cell r="B9187" t="str">
            <v>Quemadura del hombro y miembro superior, de segundo grado, excepto de la muñeca y de la mano</v>
          </cell>
        </row>
        <row r="9188">
          <cell r="A9188" t="str">
            <v>T22.3</v>
          </cell>
          <cell r="B9188" t="str">
            <v>Quemadura del hombro y miembro superior, de tercer grado, excepto de la muñeca y de la mano</v>
          </cell>
        </row>
        <row r="9189">
          <cell r="A9189" t="str">
            <v>T22.4</v>
          </cell>
          <cell r="B9189" t="str">
            <v>Corrosión del hombro y miembro superior, grado no especificado, excepto de la muñeca y de la mano</v>
          </cell>
        </row>
        <row r="9190">
          <cell r="A9190" t="str">
            <v>T22.5</v>
          </cell>
          <cell r="B9190" t="str">
            <v>Corrosión del hombro y miembro superior, de primer grado, excepto de la muñeca y de la mano</v>
          </cell>
        </row>
        <row r="9191">
          <cell r="A9191" t="str">
            <v>T22.6</v>
          </cell>
          <cell r="B9191" t="str">
            <v>Corrosión del hombro y miembro superior, de segundo grado, excepto de la muñeca y de la mano</v>
          </cell>
        </row>
        <row r="9192">
          <cell r="A9192" t="str">
            <v>T22.7</v>
          </cell>
          <cell r="B9192" t="str">
            <v>Corrosión del hombro y miembro superior, de tercer grado, excepto de la muñeca y de la mano</v>
          </cell>
        </row>
        <row r="9193">
          <cell r="A9193" t="str">
            <v>T23</v>
          </cell>
          <cell r="B9193" t="str">
            <v>Quemadura y corrosión de la muñeca y de la mano</v>
          </cell>
        </row>
        <row r="9194">
          <cell r="A9194" t="str">
            <v>T23.0</v>
          </cell>
          <cell r="B9194" t="str">
            <v>Quemadura de la muñeca y de la mano, grado no especificado</v>
          </cell>
        </row>
        <row r="9195">
          <cell r="A9195" t="str">
            <v>T23.1</v>
          </cell>
          <cell r="B9195" t="str">
            <v>Quemadura de la muñeca y de la mano, de primer grado</v>
          </cell>
        </row>
        <row r="9196">
          <cell r="A9196" t="str">
            <v>T23.2</v>
          </cell>
          <cell r="B9196" t="str">
            <v>Quemadura de la muñeca y de la mano, de segundo grado</v>
          </cell>
        </row>
        <row r="9197">
          <cell r="A9197" t="str">
            <v>T23.3</v>
          </cell>
          <cell r="B9197" t="str">
            <v>Quemadura de la muñeca y de la mano, de tercer grado</v>
          </cell>
        </row>
        <row r="9198">
          <cell r="A9198" t="str">
            <v>T23.4</v>
          </cell>
          <cell r="B9198" t="str">
            <v>Corrosión de la muñeca y de la mano, grado no especificado</v>
          </cell>
        </row>
        <row r="9199">
          <cell r="A9199" t="str">
            <v>T23.5</v>
          </cell>
          <cell r="B9199" t="str">
            <v>Corrosión de la muñeca y de la mano, de primer grado</v>
          </cell>
        </row>
        <row r="9200">
          <cell r="A9200" t="str">
            <v>T23.6</v>
          </cell>
          <cell r="B9200" t="str">
            <v>Corrosión de la muñeca y de la mano, de segundo grado</v>
          </cell>
        </row>
        <row r="9201">
          <cell r="A9201" t="str">
            <v>T23.7</v>
          </cell>
          <cell r="B9201" t="str">
            <v>Corrosión de la muñeca y de la mano, de tercer grado</v>
          </cell>
        </row>
        <row r="9202">
          <cell r="A9202" t="str">
            <v>T24</v>
          </cell>
          <cell r="B9202" t="str">
            <v>Quemadura y corrosión de la cadera y miembro inferior, excepto tobillo y pie</v>
          </cell>
        </row>
        <row r="9203">
          <cell r="A9203" t="str">
            <v>T24.0</v>
          </cell>
          <cell r="B9203" t="str">
            <v>Quemadura de la cadera y miembro inferior, grado no especificado, excepto tobillo y pie</v>
          </cell>
        </row>
        <row r="9204">
          <cell r="A9204" t="str">
            <v>T24.1</v>
          </cell>
          <cell r="B9204" t="str">
            <v>Quemadura de la cadera y miembro inferior, de primer grado, excepto tobillo y pie</v>
          </cell>
        </row>
        <row r="9205">
          <cell r="A9205" t="str">
            <v>T24.2</v>
          </cell>
          <cell r="B9205" t="str">
            <v>Quemadura de la cadera y miembro inferior, de segundo grado, excepto tobillo y pie</v>
          </cell>
        </row>
        <row r="9206">
          <cell r="A9206" t="str">
            <v>T24.3</v>
          </cell>
          <cell r="B9206" t="str">
            <v>Quemadura de la cadera y miembro inferior, de tercer grado, excepto tobillo y pie</v>
          </cell>
        </row>
        <row r="9207">
          <cell r="A9207" t="str">
            <v>T24.4</v>
          </cell>
          <cell r="B9207" t="str">
            <v>Corrosión de la cadera y miembro inferior, grado no especificado, excepto tobillo y pie</v>
          </cell>
        </row>
        <row r="9208">
          <cell r="A9208" t="str">
            <v>T24.5</v>
          </cell>
          <cell r="B9208" t="str">
            <v>Corrosión de la cadera y miembro inferior, de primer grado, excepto tobillo y pie</v>
          </cell>
        </row>
        <row r="9209">
          <cell r="A9209" t="str">
            <v>T24.6</v>
          </cell>
          <cell r="B9209" t="str">
            <v>Corrosión de la cadera y miembro inferior, de segundo grado, excepto tobillo y pie</v>
          </cell>
        </row>
        <row r="9210">
          <cell r="A9210" t="str">
            <v>T24.7</v>
          </cell>
          <cell r="B9210" t="str">
            <v>Corrosión de la cadera y miembro inferior, de tercer grado, excepto tobillo y pie</v>
          </cell>
        </row>
        <row r="9211">
          <cell r="A9211" t="str">
            <v>T25</v>
          </cell>
          <cell r="B9211" t="str">
            <v>Quemadura y corrosión del tobillo y del pie</v>
          </cell>
        </row>
        <row r="9212">
          <cell r="A9212" t="str">
            <v>T25.0</v>
          </cell>
          <cell r="B9212" t="str">
            <v>Quemadura del tobillo y del pie, grado no especificado</v>
          </cell>
        </row>
        <row r="9213">
          <cell r="A9213" t="str">
            <v>T25.1</v>
          </cell>
          <cell r="B9213" t="str">
            <v>Quemadura del tobillo y del pie, de primer grado</v>
          </cell>
        </row>
        <row r="9214">
          <cell r="A9214" t="str">
            <v>T25.2</v>
          </cell>
          <cell r="B9214" t="str">
            <v>Quemadura del tobillo y del pie, de segundo grado</v>
          </cell>
        </row>
        <row r="9215">
          <cell r="A9215" t="str">
            <v>T25.3</v>
          </cell>
          <cell r="B9215" t="str">
            <v>Quemadura del tobillo y del pie, de tercer grado</v>
          </cell>
        </row>
        <row r="9216">
          <cell r="A9216" t="str">
            <v>T25.4</v>
          </cell>
          <cell r="B9216" t="str">
            <v>Corrosión del tobillo y del pie, grado no especificado</v>
          </cell>
        </row>
        <row r="9217">
          <cell r="A9217" t="str">
            <v>T25.5</v>
          </cell>
          <cell r="B9217" t="str">
            <v>Corrosión del tobillo y del pie, de primer grado</v>
          </cell>
        </row>
        <row r="9218">
          <cell r="A9218" t="str">
            <v>T25.6</v>
          </cell>
          <cell r="B9218" t="str">
            <v>Corrosión del tobillo y del pie, de segundo grado</v>
          </cell>
        </row>
        <row r="9219">
          <cell r="A9219" t="str">
            <v>T25.7</v>
          </cell>
          <cell r="B9219" t="str">
            <v>Corrosión del tobillo y del pie, de tercer grado</v>
          </cell>
        </row>
        <row r="9220">
          <cell r="A9220" t="str">
            <v>T26</v>
          </cell>
          <cell r="B9220" t="str">
            <v>Quemadura y corrosión limitada al ojo y sus anexos</v>
          </cell>
        </row>
        <row r="9221">
          <cell r="A9221" t="str">
            <v>T26.0</v>
          </cell>
          <cell r="B9221" t="str">
            <v>Quemadura del párpado y área periocular</v>
          </cell>
        </row>
        <row r="9222">
          <cell r="A9222" t="str">
            <v>T26.1</v>
          </cell>
          <cell r="B9222" t="str">
            <v>Quemadura de la córnea y saco conjuntival</v>
          </cell>
        </row>
        <row r="9223">
          <cell r="A9223" t="str">
            <v>T26.2</v>
          </cell>
          <cell r="B9223" t="str">
            <v>Quemadura con ruptura y destrucción resultantes del globo ocular</v>
          </cell>
        </row>
        <row r="9224">
          <cell r="A9224" t="str">
            <v>T26.3</v>
          </cell>
          <cell r="B9224" t="str">
            <v>Quemadura de otras partes del ojo y sus anexos</v>
          </cell>
        </row>
        <row r="9225">
          <cell r="A9225" t="str">
            <v>T26.4</v>
          </cell>
          <cell r="B9225" t="str">
            <v>Quemadura del ojo y anexos, parte no especificada</v>
          </cell>
        </row>
        <row r="9226">
          <cell r="A9226" t="str">
            <v>T26.5</v>
          </cell>
          <cell r="B9226" t="str">
            <v>Corrosión del párpado y área periocular</v>
          </cell>
        </row>
        <row r="9227">
          <cell r="A9227" t="str">
            <v>T26.6</v>
          </cell>
          <cell r="B9227" t="str">
            <v>Corrosión de la córnea y saco conjuntival</v>
          </cell>
        </row>
        <row r="9228">
          <cell r="A9228" t="str">
            <v>T26.7</v>
          </cell>
          <cell r="B9228" t="str">
            <v>Corrosión con ruptura y destrucción resultantes del globo ocular</v>
          </cell>
        </row>
        <row r="9229">
          <cell r="A9229" t="str">
            <v>T26.8</v>
          </cell>
          <cell r="B9229" t="str">
            <v>Corrosión de otras partes del ojo y sus anexos</v>
          </cell>
        </row>
        <row r="9230">
          <cell r="A9230" t="str">
            <v>T26.9</v>
          </cell>
          <cell r="B9230" t="str">
            <v>Corrosión del ojo y sus anexos, parte no especificada</v>
          </cell>
        </row>
        <row r="9231">
          <cell r="A9231" t="str">
            <v>T27</v>
          </cell>
          <cell r="B9231" t="str">
            <v>Quemadura y corrosión de las vías respiratorias</v>
          </cell>
        </row>
        <row r="9232">
          <cell r="A9232" t="str">
            <v>T27.0</v>
          </cell>
          <cell r="B9232" t="str">
            <v>Quemadura de la laringe y de la tráquea</v>
          </cell>
        </row>
        <row r="9233">
          <cell r="A9233" t="str">
            <v>T27.1</v>
          </cell>
          <cell r="B9233" t="str">
            <v>Quemadura que afecta la laringe y la tráquea con el pulmón</v>
          </cell>
        </row>
        <row r="9234">
          <cell r="A9234" t="str">
            <v>T27.2</v>
          </cell>
          <cell r="B9234" t="str">
            <v>Quemadura de otras partes de las vías respiratorias</v>
          </cell>
        </row>
        <row r="9235">
          <cell r="A9235" t="str">
            <v>T27.3</v>
          </cell>
          <cell r="B9235" t="str">
            <v>Quemadura de las vías respiratorias, parte no especificada</v>
          </cell>
        </row>
        <row r="9236">
          <cell r="A9236" t="str">
            <v>T27.4</v>
          </cell>
          <cell r="B9236" t="str">
            <v>Corrosión de la laringe y de la tráquea</v>
          </cell>
        </row>
        <row r="9237">
          <cell r="A9237" t="str">
            <v>T27.5</v>
          </cell>
          <cell r="B9237" t="str">
            <v>Corrosión que afecta la laringe y la tráquea con el pulmón</v>
          </cell>
        </row>
        <row r="9238">
          <cell r="A9238" t="str">
            <v>T27.6</v>
          </cell>
          <cell r="B9238" t="str">
            <v>Corrosión de otras partes de las vías respiratorias</v>
          </cell>
        </row>
        <row r="9239">
          <cell r="A9239" t="str">
            <v>T27.7</v>
          </cell>
          <cell r="B9239" t="str">
            <v>Corrosión de las vías respiratorias, parte no especificada</v>
          </cell>
        </row>
        <row r="9240">
          <cell r="A9240" t="str">
            <v>T28</v>
          </cell>
          <cell r="B9240" t="str">
            <v>Quemadura y corrosión de otros órganos internos</v>
          </cell>
        </row>
        <row r="9241">
          <cell r="A9241" t="str">
            <v>T28.0</v>
          </cell>
          <cell r="B9241" t="str">
            <v>Quemadura de la boca y de la faringe</v>
          </cell>
        </row>
        <row r="9242">
          <cell r="A9242" t="str">
            <v>T28.1</v>
          </cell>
          <cell r="B9242" t="str">
            <v>Quemadura del esófago</v>
          </cell>
        </row>
        <row r="9243">
          <cell r="A9243" t="str">
            <v>T28.2</v>
          </cell>
          <cell r="B9243" t="str">
            <v>Quemadura de otras partes del tubo digestivo</v>
          </cell>
        </row>
        <row r="9244">
          <cell r="A9244" t="str">
            <v>T28.3</v>
          </cell>
          <cell r="B9244" t="str">
            <v>Quemadura de órganos genitourinarios internos</v>
          </cell>
        </row>
        <row r="9245">
          <cell r="A9245" t="str">
            <v>T28.4</v>
          </cell>
          <cell r="B9245" t="str">
            <v>Quemadura de otros órganos internos y de los no especificados</v>
          </cell>
        </row>
        <row r="9246">
          <cell r="A9246" t="str">
            <v>T28.5</v>
          </cell>
          <cell r="B9246" t="str">
            <v>Corrosión de la boca y de la faringe</v>
          </cell>
        </row>
        <row r="9247">
          <cell r="A9247" t="str">
            <v>T28.6</v>
          </cell>
          <cell r="B9247" t="str">
            <v>Corrosión del esófago</v>
          </cell>
        </row>
        <row r="9248">
          <cell r="A9248" t="str">
            <v>T28.7</v>
          </cell>
          <cell r="B9248" t="str">
            <v>Corrosión de otras partes del tubo digestivo</v>
          </cell>
        </row>
        <row r="9249">
          <cell r="A9249" t="str">
            <v>T28.8</v>
          </cell>
          <cell r="B9249" t="str">
            <v>Corrosión de órganos genitourinarios internos</v>
          </cell>
        </row>
        <row r="9250">
          <cell r="A9250" t="str">
            <v>T28.9</v>
          </cell>
          <cell r="B9250" t="str">
            <v>Corrosión de otros órganos internos y de los no especificados</v>
          </cell>
        </row>
        <row r="9251">
          <cell r="A9251" t="str">
            <v>T29</v>
          </cell>
          <cell r="B9251" t="str">
            <v>Quemaduras y corrosiones de múltiples regiones del cuerpo</v>
          </cell>
        </row>
        <row r="9252">
          <cell r="A9252" t="str">
            <v>T29.0</v>
          </cell>
          <cell r="B9252" t="str">
            <v>Quemaduras de múltiples regiones, grado no especificado</v>
          </cell>
        </row>
        <row r="9253">
          <cell r="A9253" t="str">
            <v>T29.1</v>
          </cell>
          <cell r="B9253" t="str">
            <v>Quemaduras de múltiples regiones, mencionadas como de no más de primer grado</v>
          </cell>
        </row>
        <row r="9254">
          <cell r="A9254" t="str">
            <v>T29.2</v>
          </cell>
          <cell r="B9254" t="str">
            <v>Quemaduras de múltiples regiones, mencionadas como de no más de segundo grado</v>
          </cell>
        </row>
        <row r="9255">
          <cell r="A9255" t="str">
            <v>T29.3</v>
          </cell>
          <cell r="B9255" t="str">
            <v>Quemaduras múltiples, con mención al menos de una quemadura de tercer grado</v>
          </cell>
        </row>
        <row r="9256">
          <cell r="A9256" t="str">
            <v>T29.4</v>
          </cell>
          <cell r="B9256" t="str">
            <v>Corrosiones de múltiples regiones, grado no especificado</v>
          </cell>
        </row>
        <row r="9257">
          <cell r="A9257" t="str">
            <v>T29.5</v>
          </cell>
          <cell r="B9257" t="str">
            <v>Corrosiones múltiples, mencionadas como de no más de primer grado</v>
          </cell>
        </row>
        <row r="9258">
          <cell r="A9258" t="str">
            <v>T29.6</v>
          </cell>
          <cell r="B9258" t="str">
            <v>Corrosiones múltiples, mencionadas como de no más de segundo grado</v>
          </cell>
        </row>
        <row r="9259">
          <cell r="A9259" t="str">
            <v>T29.7</v>
          </cell>
          <cell r="B9259" t="str">
            <v>Corrosiones múltiples, con mención al menos de una corrosión de tercer grado</v>
          </cell>
        </row>
        <row r="9260">
          <cell r="A9260" t="str">
            <v>T30</v>
          </cell>
          <cell r="B9260" t="str">
            <v>Quemadura y corrosión, región del cuerpo no especificada</v>
          </cell>
        </row>
        <row r="9261">
          <cell r="A9261" t="str">
            <v>T30.0</v>
          </cell>
          <cell r="B9261" t="str">
            <v>Quemadura de región del cuerpo y grado no especificados</v>
          </cell>
        </row>
        <row r="9262">
          <cell r="A9262" t="str">
            <v>T30.1</v>
          </cell>
          <cell r="B9262" t="str">
            <v>Quemadura de primer grado, región del cuerpo no especificada</v>
          </cell>
        </row>
        <row r="9263">
          <cell r="A9263" t="str">
            <v>T30.2</v>
          </cell>
          <cell r="B9263" t="str">
            <v>Quemadura de segundo grado, región del cuerpo no especificada</v>
          </cell>
        </row>
        <row r="9264">
          <cell r="A9264" t="str">
            <v>T30.3</v>
          </cell>
          <cell r="B9264" t="str">
            <v>Quemadura de tercer grado, región del cuerpo no especificada</v>
          </cell>
        </row>
        <row r="9265">
          <cell r="A9265" t="str">
            <v>T30.4</v>
          </cell>
          <cell r="B9265" t="str">
            <v>Corrosión de región del cuerpo y grado no especificados</v>
          </cell>
        </row>
        <row r="9266">
          <cell r="A9266" t="str">
            <v>T30.5</v>
          </cell>
          <cell r="B9266" t="str">
            <v>Corrosión de primer grado, región del cuerpo no especificada</v>
          </cell>
        </row>
        <row r="9267">
          <cell r="A9267" t="str">
            <v>T30.6</v>
          </cell>
          <cell r="B9267" t="str">
            <v>Corrosión de segundo grado, región del cuerpo no especificada</v>
          </cell>
        </row>
        <row r="9268">
          <cell r="A9268" t="str">
            <v>T30.7</v>
          </cell>
          <cell r="B9268" t="str">
            <v>Corrosión de tercer grado, región del cuerpo no especificada</v>
          </cell>
        </row>
        <row r="9269">
          <cell r="A9269" t="str">
            <v>T31</v>
          </cell>
          <cell r="B9269" t="str">
            <v>Quemaduras clasificadas según la extensión de la superficie del cuerpo afectada</v>
          </cell>
        </row>
        <row r="9270">
          <cell r="A9270" t="str">
            <v>T31.0</v>
          </cell>
          <cell r="B9270" t="str">
            <v>Quemaduras que afectan menos del 10% de la superficie del cuerpo</v>
          </cell>
        </row>
        <row r="9271">
          <cell r="A9271" t="str">
            <v>T31.1</v>
          </cell>
          <cell r="B9271" t="str">
            <v>Quemaduras que afectan del 10 al 19% de la superficie del cuerpo</v>
          </cell>
        </row>
        <row r="9272">
          <cell r="A9272" t="str">
            <v>T31.2</v>
          </cell>
          <cell r="B9272" t="str">
            <v>Quemaduras que afectan del 20 al 29% de la superficie del cuerpo</v>
          </cell>
        </row>
        <row r="9273">
          <cell r="A9273" t="str">
            <v>T31.3</v>
          </cell>
          <cell r="B9273" t="str">
            <v>Quemaduras que afectan del 30 al 39% de la superficie del cuerpo</v>
          </cell>
        </row>
        <row r="9274">
          <cell r="A9274" t="str">
            <v>T31.4</v>
          </cell>
          <cell r="B9274" t="str">
            <v>Quemaduras que afectan del 40 al 49% de la superficie del cuerpo</v>
          </cell>
        </row>
        <row r="9275">
          <cell r="A9275" t="str">
            <v>T31.5</v>
          </cell>
          <cell r="B9275" t="str">
            <v>Quemaduras que afectan del 50 al 59% de la superficie del cuerpo</v>
          </cell>
        </row>
        <row r="9276">
          <cell r="A9276" t="str">
            <v>T31.6</v>
          </cell>
          <cell r="B9276" t="str">
            <v>Quemaduras que afectan del 60 al 69% de la superficie del cuerpo</v>
          </cell>
        </row>
        <row r="9277">
          <cell r="A9277" t="str">
            <v>T31.7</v>
          </cell>
          <cell r="B9277" t="str">
            <v>Quemaduras que afectan del 70 al 79% de la superficie del cuerpo</v>
          </cell>
        </row>
        <row r="9278">
          <cell r="A9278" t="str">
            <v>T31.8</v>
          </cell>
          <cell r="B9278" t="str">
            <v>Quemaduras que afectan del 80 al 89% de la superficie del cuerpo</v>
          </cell>
        </row>
        <row r="9279">
          <cell r="A9279" t="str">
            <v>T31.9</v>
          </cell>
          <cell r="B9279" t="str">
            <v>Quemaduras que afectan el 90% o más de la superficie del cuerpo</v>
          </cell>
        </row>
        <row r="9280">
          <cell r="A9280" t="str">
            <v>T32</v>
          </cell>
          <cell r="B9280" t="str">
            <v>Corrosiones clasificadas según la extensión de la superficie del cuerpo afectada</v>
          </cell>
        </row>
        <row r="9281">
          <cell r="A9281" t="str">
            <v>T32.0</v>
          </cell>
          <cell r="B9281" t="str">
            <v>Corrosiones que afectan menos del 10% de la superficie del cuerpo</v>
          </cell>
        </row>
        <row r="9282">
          <cell r="A9282" t="str">
            <v>T32.1</v>
          </cell>
          <cell r="B9282" t="str">
            <v>Corrosiones que afectan del 10 al 19% de la superficie del cuerpo</v>
          </cell>
        </row>
        <row r="9283">
          <cell r="A9283" t="str">
            <v>T32.2</v>
          </cell>
          <cell r="B9283" t="str">
            <v>Corrosiones que afectan del 20 al 29% de la superficie del cuerpo</v>
          </cell>
        </row>
        <row r="9284">
          <cell r="A9284" t="str">
            <v>T32.3</v>
          </cell>
          <cell r="B9284" t="str">
            <v>Corrosiones que afectan del 30 al 39% de la superficie del cuerpo</v>
          </cell>
        </row>
        <row r="9285">
          <cell r="A9285" t="str">
            <v>T32.4</v>
          </cell>
          <cell r="B9285" t="str">
            <v>Corrosiones que afectan del 40 al 49% de la superficie del cuerpo</v>
          </cell>
        </row>
        <row r="9286">
          <cell r="A9286" t="str">
            <v>T32.5</v>
          </cell>
          <cell r="B9286" t="str">
            <v>Corrosiones que afectan del 50 al 59% de la superficie del cuerpo</v>
          </cell>
        </row>
        <row r="9287">
          <cell r="A9287" t="str">
            <v>T32.6</v>
          </cell>
          <cell r="B9287" t="str">
            <v>Corrosiones que afectan del 60 al 69% de la superficie del cuerpo</v>
          </cell>
        </row>
        <row r="9288">
          <cell r="A9288" t="str">
            <v>T32.7</v>
          </cell>
          <cell r="B9288" t="str">
            <v>Corrosiones que afectan del 70 al 79% de la superficie del cuerpo</v>
          </cell>
        </row>
        <row r="9289">
          <cell r="A9289" t="str">
            <v>T32.8</v>
          </cell>
          <cell r="B9289" t="str">
            <v>Corrosiones que afectan del 80 al 89% de la superficie del cuerpo</v>
          </cell>
        </row>
        <row r="9290">
          <cell r="A9290" t="str">
            <v>T32.9</v>
          </cell>
          <cell r="B9290" t="str">
            <v>Corrosiones que afectan el 90% o más de la superficie del cuerpo</v>
          </cell>
        </row>
        <row r="9291">
          <cell r="A9291" t="str">
            <v>T33</v>
          </cell>
          <cell r="B9291" t="str">
            <v>Congelamiento superficial</v>
          </cell>
        </row>
        <row r="9292">
          <cell r="A9292" t="str">
            <v>T33.0</v>
          </cell>
          <cell r="B9292" t="str">
            <v>Congelamiento superficial de la cabeza</v>
          </cell>
        </row>
        <row r="9293">
          <cell r="A9293" t="str">
            <v>T33.1</v>
          </cell>
          <cell r="B9293" t="str">
            <v>Congelamiento superficial del cuello</v>
          </cell>
        </row>
        <row r="9294">
          <cell r="A9294" t="str">
            <v>T33.2</v>
          </cell>
          <cell r="B9294" t="str">
            <v>Congelamiento superficial del tórax</v>
          </cell>
        </row>
        <row r="9295">
          <cell r="A9295" t="str">
            <v>T33.3</v>
          </cell>
          <cell r="B9295" t="str">
            <v>Congelamiento superficial de la pared abdominal, región lumbosacra y pelvis</v>
          </cell>
        </row>
        <row r="9296">
          <cell r="A9296" t="str">
            <v>T33.4</v>
          </cell>
          <cell r="B9296" t="str">
            <v>Congelamiento superficial del brazo</v>
          </cell>
        </row>
        <row r="9297">
          <cell r="A9297" t="str">
            <v>T33.5</v>
          </cell>
          <cell r="B9297" t="str">
            <v>Congelamiento superficial de la muñeca y de la mano</v>
          </cell>
        </row>
        <row r="9298">
          <cell r="A9298" t="str">
            <v>T33.6</v>
          </cell>
          <cell r="B9298" t="str">
            <v>Congelamiento superficial de la cadera y del muslo</v>
          </cell>
        </row>
        <row r="9299">
          <cell r="A9299" t="str">
            <v>T33.7</v>
          </cell>
          <cell r="B9299" t="str">
            <v>Congelamiento superficial de la rodilla y de la pierna</v>
          </cell>
        </row>
        <row r="9300">
          <cell r="A9300" t="str">
            <v>T33.8</v>
          </cell>
          <cell r="B9300" t="str">
            <v>Congelamiento superficial del tobillo y del pie</v>
          </cell>
        </row>
        <row r="9301">
          <cell r="A9301" t="str">
            <v>T33.9</v>
          </cell>
          <cell r="B9301" t="str">
            <v>Congelamiento superficial de otros sitios y de los no especificados</v>
          </cell>
        </row>
        <row r="9302">
          <cell r="A9302" t="str">
            <v>T34</v>
          </cell>
          <cell r="B9302" t="str">
            <v>Congelamiento con necrosis tisular</v>
          </cell>
        </row>
        <row r="9303">
          <cell r="A9303" t="str">
            <v>T34.0</v>
          </cell>
          <cell r="B9303" t="str">
            <v>Congelamiento con necrosis tisular de la cabeza</v>
          </cell>
        </row>
        <row r="9304">
          <cell r="A9304" t="str">
            <v>T34.1</v>
          </cell>
          <cell r="B9304" t="str">
            <v>Congelamiento con necrosis tisular del cuello</v>
          </cell>
        </row>
        <row r="9305">
          <cell r="A9305" t="str">
            <v>T34.2</v>
          </cell>
          <cell r="B9305" t="str">
            <v>Congelamiento con necrosis tisular del tórax</v>
          </cell>
        </row>
        <row r="9306">
          <cell r="A9306" t="str">
            <v>T34.3</v>
          </cell>
          <cell r="B9306" t="str">
            <v>Congelamiento con necrosis tisular de la pared abdominal, región lumbosacra y pelvis</v>
          </cell>
        </row>
        <row r="9307">
          <cell r="A9307" t="str">
            <v>T34.4</v>
          </cell>
          <cell r="B9307" t="str">
            <v>Congelamiento con necrosis tisular del brazo</v>
          </cell>
        </row>
        <row r="9308">
          <cell r="A9308" t="str">
            <v>T34.5</v>
          </cell>
          <cell r="B9308" t="str">
            <v>Congelamiento con necrosis tisular de la muñeca y de la mano</v>
          </cell>
        </row>
        <row r="9309">
          <cell r="A9309" t="str">
            <v>T34.6</v>
          </cell>
          <cell r="B9309" t="str">
            <v>Congelamiento con necrosis tisular de la cadera y del muslo</v>
          </cell>
        </row>
        <row r="9310">
          <cell r="A9310" t="str">
            <v>T34.7</v>
          </cell>
          <cell r="B9310" t="str">
            <v>Congelamiento con necrosis tisular de la rodilla y de la pierna</v>
          </cell>
        </row>
        <row r="9311">
          <cell r="A9311" t="str">
            <v>T34.8</v>
          </cell>
          <cell r="B9311" t="str">
            <v>Congelamiento con necrosis tisular del tobillo y del pie</v>
          </cell>
        </row>
        <row r="9312">
          <cell r="A9312" t="str">
            <v>T34.9</v>
          </cell>
          <cell r="B9312" t="str">
            <v>Congelamiento con necrosis tisular de otros sitios y de los no especificados</v>
          </cell>
        </row>
        <row r="9313">
          <cell r="A9313" t="str">
            <v>T35</v>
          </cell>
          <cell r="B9313" t="str">
            <v>Congelamiento que afecta múltiples regiones del cuerpo y congelamiento no especificado</v>
          </cell>
        </row>
        <row r="9314">
          <cell r="A9314" t="str">
            <v>T35.0</v>
          </cell>
          <cell r="B9314" t="str">
            <v>Congelamiento superficial que afecta múltiples regiones del cuerpo</v>
          </cell>
        </row>
        <row r="9315">
          <cell r="A9315" t="str">
            <v>T35.1</v>
          </cell>
          <cell r="B9315" t="str">
            <v>Congelamiento con necrosis tisular que afecta múltiples regiones del cuerpo</v>
          </cell>
        </row>
        <row r="9316">
          <cell r="A9316" t="str">
            <v>T35.2</v>
          </cell>
          <cell r="B9316" t="str">
            <v>Congelamiento no especificado de la cabeza y del cuello</v>
          </cell>
        </row>
        <row r="9317">
          <cell r="A9317" t="str">
            <v>T35.3</v>
          </cell>
          <cell r="B9317" t="str">
            <v>Congelamiento no especificado del tórax, del abdomen, de la región lumbosacra y de la pelvis</v>
          </cell>
        </row>
        <row r="9318">
          <cell r="A9318" t="str">
            <v>T35.4</v>
          </cell>
          <cell r="B9318" t="str">
            <v>Congelamiento no especificado del miembro superior</v>
          </cell>
        </row>
        <row r="9319">
          <cell r="A9319" t="str">
            <v>T35.5</v>
          </cell>
          <cell r="B9319" t="str">
            <v>Congelamiento no especificado del miembro inferior</v>
          </cell>
        </row>
        <row r="9320">
          <cell r="A9320" t="str">
            <v>T35.6</v>
          </cell>
          <cell r="B9320" t="str">
            <v>Congelamiento no especificado que afecta múltiples regiones del cuerpo</v>
          </cell>
        </row>
        <row r="9321">
          <cell r="A9321" t="str">
            <v>T35.7</v>
          </cell>
          <cell r="B9321" t="str">
            <v>Congelamiento no especificado, de sitio no especificado</v>
          </cell>
        </row>
        <row r="9322">
          <cell r="A9322" t="str">
            <v>T36</v>
          </cell>
          <cell r="B9322" t="str">
            <v>Envenenamiento por antibióticos sistémicos</v>
          </cell>
        </row>
        <row r="9323">
          <cell r="A9323" t="str">
            <v>T36.0</v>
          </cell>
          <cell r="B9323" t="str">
            <v>Penicilinas</v>
          </cell>
        </row>
        <row r="9324">
          <cell r="A9324" t="str">
            <v>T36.1</v>
          </cell>
          <cell r="B9324" t="str">
            <v>Cefalosporinas y otros antibióticos beta-lactámicos</v>
          </cell>
        </row>
        <row r="9325">
          <cell r="A9325" t="str">
            <v>T36.2</v>
          </cell>
          <cell r="B9325" t="str">
            <v>Grupo del cloramfenicol</v>
          </cell>
        </row>
        <row r="9326">
          <cell r="A9326" t="str">
            <v>T36.3</v>
          </cell>
          <cell r="B9326" t="str">
            <v>Macrólidos</v>
          </cell>
        </row>
        <row r="9327">
          <cell r="A9327" t="str">
            <v>T36.4</v>
          </cell>
          <cell r="B9327" t="str">
            <v>Tetraciclinas</v>
          </cell>
        </row>
        <row r="9328">
          <cell r="A9328" t="str">
            <v>T36.5</v>
          </cell>
          <cell r="B9328" t="str">
            <v>Aminoglucósidos</v>
          </cell>
        </row>
        <row r="9329">
          <cell r="A9329" t="str">
            <v>T36.6</v>
          </cell>
          <cell r="B9329" t="str">
            <v>Rifamicinas</v>
          </cell>
        </row>
        <row r="9330">
          <cell r="A9330" t="str">
            <v>T36.7</v>
          </cell>
          <cell r="B9330" t="str">
            <v>Antibióticos antimicóticos usados sistémicamente</v>
          </cell>
        </row>
        <row r="9331">
          <cell r="A9331" t="str">
            <v>T36.8</v>
          </cell>
          <cell r="B9331" t="str">
            <v>Otros antibióticos sistémicos</v>
          </cell>
        </row>
        <row r="9332">
          <cell r="A9332" t="str">
            <v>T36.9</v>
          </cell>
          <cell r="B9332" t="str">
            <v>Antibióticos sistémicos, no especificados</v>
          </cell>
        </row>
        <row r="9333">
          <cell r="A9333" t="str">
            <v>T37</v>
          </cell>
          <cell r="B9333" t="str">
            <v>Envenenamiento por otros antiinfecciosos y antiparasitarios sistémicos</v>
          </cell>
        </row>
        <row r="9334">
          <cell r="A9334" t="str">
            <v>T37.0</v>
          </cell>
          <cell r="B9334" t="str">
            <v>Sulfonamidas</v>
          </cell>
        </row>
        <row r="9335">
          <cell r="A9335" t="str">
            <v>T37.1</v>
          </cell>
          <cell r="B9335" t="str">
            <v>Drogas antimicobacterianas</v>
          </cell>
        </row>
        <row r="9336">
          <cell r="A9336" t="str">
            <v>T37.2</v>
          </cell>
          <cell r="B9336" t="str">
            <v>Antipalúdicos y drogas de acción contra otros protozoarios sanguíneos</v>
          </cell>
        </row>
        <row r="9337">
          <cell r="A9337" t="str">
            <v>T37.3</v>
          </cell>
          <cell r="B9337" t="str">
            <v>Otras drogas antiprotozoarias</v>
          </cell>
        </row>
        <row r="9338">
          <cell r="A9338" t="str">
            <v>T37.4</v>
          </cell>
          <cell r="B9338" t="str">
            <v>Antihelmínticos</v>
          </cell>
        </row>
        <row r="9339">
          <cell r="A9339" t="str">
            <v>T37.5</v>
          </cell>
          <cell r="B9339" t="str">
            <v>Drogas antivirales</v>
          </cell>
        </row>
        <row r="9340">
          <cell r="A9340" t="str">
            <v>T37.8</v>
          </cell>
          <cell r="B9340" t="str">
            <v>Otros antiinfecciosos y antiparasitarios sistémicos especificados</v>
          </cell>
        </row>
        <row r="9341">
          <cell r="A9341" t="str">
            <v>T37.9</v>
          </cell>
          <cell r="B9341" t="str">
            <v>Antiinfecciosos y antiparasitarios sistémicos, no especificados</v>
          </cell>
        </row>
        <row r="9342">
          <cell r="A9342" t="str">
            <v>T38</v>
          </cell>
          <cell r="B9342" t="str">
            <v>Envenenamiento por hormonas y sus sustitutos y antagonistas sintéticos, no clasificados en otra parte</v>
          </cell>
        </row>
        <row r="9343">
          <cell r="A9343" t="str">
            <v>T38.0</v>
          </cell>
          <cell r="B9343" t="str">
            <v>Glucocorticoides y análogos sintéticos</v>
          </cell>
        </row>
        <row r="9344">
          <cell r="A9344" t="str">
            <v>T38.1</v>
          </cell>
          <cell r="B9344" t="str">
            <v>Hormonas tiroideas y sustitutos</v>
          </cell>
        </row>
        <row r="9345">
          <cell r="A9345" t="str">
            <v>T38.2</v>
          </cell>
          <cell r="B9345" t="str">
            <v>Drogas antitiroideas</v>
          </cell>
        </row>
        <row r="9346">
          <cell r="A9346" t="str">
            <v>T38.3</v>
          </cell>
          <cell r="B9346" t="str">
            <v>Insulina y drogas hipoglucemiantes orales [antidiabéticas]</v>
          </cell>
        </row>
        <row r="9347">
          <cell r="A9347" t="str">
            <v>T38.4</v>
          </cell>
          <cell r="B9347" t="str">
            <v>Anticonceptivos orales</v>
          </cell>
        </row>
        <row r="9348">
          <cell r="A9348" t="str">
            <v>T38.5</v>
          </cell>
          <cell r="B9348" t="str">
            <v>Otros estrógenos y progestógenos</v>
          </cell>
        </row>
        <row r="9349">
          <cell r="A9349" t="str">
            <v>T38.6</v>
          </cell>
          <cell r="B9349" t="str">
            <v>Antigonadotrofinas, antiestrógenos y antiandrógenos, no clasificados en otra parte</v>
          </cell>
        </row>
        <row r="9350">
          <cell r="A9350" t="str">
            <v>T38.7</v>
          </cell>
          <cell r="B9350" t="str">
            <v>Andrógenos y sus congéneres anabólicos</v>
          </cell>
        </row>
        <row r="9351">
          <cell r="A9351" t="str">
            <v>T38.8</v>
          </cell>
          <cell r="B9351" t="str">
            <v>Otras hormonas y sustitutos sintéticos y los no especificados</v>
          </cell>
        </row>
        <row r="9352">
          <cell r="A9352" t="str">
            <v>T38.9</v>
          </cell>
          <cell r="B9352" t="str">
            <v>Otros antagonistas de las hormonas y los no especificados</v>
          </cell>
        </row>
        <row r="9353">
          <cell r="A9353" t="str">
            <v>T39</v>
          </cell>
          <cell r="B9353" t="str">
            <v>Envenenamiento por analgésicos no narcóticos, antipiréticos y antirreumáticos</v>
          </cell>
        </row>
        <row r="9354">
          <cell r="A9354" t="str">
            <v>T39.0</v>
          </cell>
          <cell r="B9354" t="str">
            <v>Salicilatos</v>
          </cell>
        </row>
        <row r="9355">
          <cell r="A9355" t="str">
            <v>T39.1</v>
          </cell>
          <cell r="B9355" t="str">
            <v>Derivados del paraaminofenol</v>
          </cell>
        </row>
        <row r="9356">
          <cell r="A9356" t="str">
            <v>T39.2</v>
          </cell>
          <cell r="B9356" t="str">
            <v>Derivados de la pirazolona</v>
          </cell>
        </row>
        <row r="9357">
          <cell r="A9357" t="str">
            <v>T39.3</v>
          </cell>
          <cell r="B9357" t="str">
            <v>Otras drogas antiinflamatorias no esteroideas [DAINE]</v>
          </cell>
        </row>
        <row r="9358">
          <cell r="A9358" t="str">
            <v>T39.4</v>
          </cell>
          <cell r="B9358" t="str">
            <v>Antirreumáticos, no clasificados en otra parte</v>
          </cell>
        </row>
        <row r="9359">
          <cell r="A9359" t="str">
            <v>T39.8</v>
          </cell>
          <cell r="B9359" t="str">
            <v>Otros analgésicos no narcóticos y antipiréticos, no clasificados en otra parte</v>
          </cell>
        </row>
        <row r="9360">
          <cell r="A9360" t="str">
            <v>T39.9</v>
          </cell>
          <cell r="B9360" t="str">
            <v>Analgésicos no narcóticos, antipiréticos y antirreumáticos, no especificados</v>
          </cell>
        </row>
        <row r="9361">
          <cell r="A9361" t="str">
            <v>T40</v>
          </cell>
          <cell r="B9361" t="str">
            <v>Envenenamiento por narcóticos y psicodislépticos [alucinógenos]</v>
          </cell>
        </row>
        <row r="9362">
          <cell r="A9362" t="str">
            <v>T40.0</v>
          </cell>
          <cell r="B9362" t="str">
            <v>Opio</v>
          </cell>
        </row>
        <row r="9363">
          <cell r="A9363" t="str">
            <v>T40.1</v>
          </cell>
          <cell r="B9363" t="str">
            <v>Heroína</v>
          </cell>
        </row>
        <row r="9364">
          <cell r="A9364" t="str">
            <v>T40.2</v>
          </cell>
          <cell r="B9364" t="str">
            <v>Otros opiáceos</v>
          </cell>
        </row>
        <row r="9365">
          <cell r="A9365" t="str">
            <v>T40.3</v>
          </cell>
          <cell r="B9365" t="str">
            <v>Metadona</v>
          </cell>
        </row>
        <row r="9366">
          <cell r="A9366" t="str">
            <v>T40.4</v>
          </cell>
          <cell r="B9366" t="str">
            <v>Otros narcóticos sintéticos</v>
          </cell>
        </row>
        <row r="9367">
          <cell r="A9367" t="str">
            <v>T40.5</v>
          </cell>
          <cell r="B9367" t="str">
            <v>Cocaína</v>
          </cell>
        </row>
        <row r="9368">
          <cell r="A9368" t="str">
            <v>T40.6</v>
          </cell>
          <cell r="B9368" t="str">
            <v>Otros narcóticos y los no especificados</v>
          </cell>
        </row>
        <row r="9369">
          <cell r="A9369" t="str">
            <v>T40.7</v>
          </cell>
          <cell r="B9369" t="str">
            <v>Cannabis (derivados)</v>
          </cell>
        </row>
        <row r="9370">
          <cell r="A9370" t="str">
            <v>T40.8</v>
          </cell>
          <cell r="B9370" t="str">
            <v>Acido lisérgico [LSD]</v>
          </cell>
        </row>
        <row r="9371">
          <cell r="A9371" t="str">
            <v>T40.9</v>
          </cell>
          <cell r="B9371" t="str">
            <v>Otros psicodislépticos y los no especificados [alucinógenos]</v>
          </cell>
        </row>
        <row r="9372">
          <cell r="A9372" t="str">
            <v>T41</v>
          </cell>
          <cell r="B9372" t="str">
            <v>Envenenamiento por anestésicos y gases terapéuticos</v>
          </cell>
        </row>
        <row r="9373">
          <cell r="A9373" t="str">
            <v>T41.0</v>
          </cell>
          <cell r="B9373" t="str">
            <v>Anestésicos por inhalación</v>
          </cell>
        </row>
        <row r="9374">
          <cell r="A9374" t="str">
            <v>T41.1</v>
          </cell>
          <cell r="B9374" t="str">
            <v>Anestésicos intravenosos</v>
          </cell>
        </row>
        <row r="9375">
          <cell r="A9375" t="str">
            <v>T41.2</v>
          </cell>
          <cell r="B9375" t="str">
            <v>Otros anestésicos generales y los no especificados</v>
          </cell>
        </row>
        <row r="9376">
          <cell r="A9376" t="str">
            <v>T41.3</v>
          </cell>
          <cell r="B9376" t="str">
            <v>Anestésicos locales</v>
          </cell>
        </row>
        <row r="9377">
          <cell r="A9377" t="str">
            <v>T41.4</v>
          </cell>
          <cell r="B9377" t="str">
            <v>Anestésicos, no especificados</v>
          </cell>
        </row>
        <row r="9378">
          <cell r="A9378" t="str">
            <v>T41.5</v>
          </cell>
          <cell r="B9378" t="str">
            <v>Gases terapéuticos</v>
          </cell>
        </row>
        <row r="9379">
          <cell r="A9379" t="str">
            <v>T42</v>
          </cell>
          <cell r="B9379" t="str">
            <v>Envenenamiento por antiepilépticos, hipnóticos-sedantes y drogas antiparkinsonianas</v>
          </cell>
        </row>
        <row r="9380">
          <cell r="A9380" t="str">
            <v>T42.0</v>
          </cell>
          <cell r="B9380" t="str">
            <v>Derivados de la hidantoína</v>
          </cell>
        </row>
        <row r="9381">
          <cell r="A9381" t="str">
            <v>T42.1</v>
          </cell>
          <cell r="B9381" t="str">
            <v>Iminostilbenos</v>
          </cell>
        </row>
        <row r="9382">
          <cell r="A9382" t="str">
            <v>T42.2</v>
          </cell>
          <cell r="B9382" t="str">
            <v>Succinamidas y derivados de la oxazolidina</v>
          </cell>
        </row>
        <row r="9383">
          <cell r="A9383" t="str">
            <v>T42.3</v>
          </cell>
          <cell r="B9383" t="str">
            <v>Barbitúricos</v>
          </cell>
        </row>
        <row r="9384">
          <cell r="A9384" t="str">
            <v>T42.4</v>
          </cell>
          <cell r="B9384" t="str">
            <v>Benzodiazepinas</v>
          </cell>
        </row>
        <row r="9385">
          <cell r="A9385" t="str">
            <v>T42.5</v>
          </cell>
          <cell r="B9385" t="str">
            <v>Antiepilépticos mixtos, no clasificados en otra parte</v>
          </cell>
        </row>
        <row r="9386">
          <cell r="A9386" t="str">
            <v>T42.6</v>
          </cell>
          <cell r="B9386" t="str">
            <v>Otros antiepilépticos y drogas hipnótico-sedantes</v>
          </cell>
        </row>
        <row r="9387">
          <cell r="A9387" t="str">
            <v>T42.7</v>
          </cell>
          <cell r="B9387" t="str">
            <v>Antiepilépticos y drogas hipnótico-sedantes, no especificados</v>
          </cell>
        </row>
        <row r="9388">
          <cell r="A9388" t="str">
            <v>T42.8</v>
          </cell>
          <cell r="B9388" t="str">
            <v>Drogas antiparkinsonianas y otros depresores del tono muscular central</v>
          </cell>
        </row>
        <row r="9389">
          <cell r="A9389" t="str">
            <v>T43</v>
          </cell>
          <cell r="B9389" t="str">
            <v>Envenenamiento por psicotrópicos, no clasificados en otra parte</v>
          </cell>
        </row>
        <row r="9390">
          <cell r="A9390" t="str">
            <v>T43.0</v>
          </cell>
          <cell r="B9390" t="str">
            <v>Antidepresivos tricíclicos y tetracíclicos</v>
          </cell>
        </row>
        <row r="9391">
          <cell r="A9391" t="str">
            <v>T43.1</v>
          </cell>
          <cell r="B9391" t="str">
            <v>Antidepresivos inhibidores de la monoaminoxidasa</v>
          </cell>
        </row>
        <row r="9392">
          <cell r="A9392" t="str">
            <v>T43.2</v>
          </cell>
          <cell r="B9392" t="str">
            <v>Otros antidepresivos y los no especificados</v>
          </cell>
        </row>
        <row r="9393">
          <cell r="A9393" t="str">
            <v>T43.3</v>
          </cell>
          <cell r="B9393" t="str">
            <v>Antipsicóticos y neurolépticos fenotiacínicos</v>
          </cell>
        </row>
        <row r="9394">
          <cell r="A9394" t="str">
            <v>T43.4</v>
          </cell>
          <cell r="B9394" t="str">
            <v>Butirofenona y neurolépticos tioxanténicos</v>
          </cell>
        </row>
        <row r="9395">
          <cell r="A9395" t="str">
            <v>T43.5</v>
          </cell>
          <cell r="B9395" t="str">
            <v>Otros antipsicóticos y neurolépticos y los no especificados</v>
          </cell>
        </row>
        <row r="9396">
          <cell r="A9396" t="str">
            <v>T43.6</v>
          </cell>
          <cell r="B9396" t="str">
            <v>Psicoestimulantes con abuso potencial</v>
          </cell>
        </row>
        <row r="9397">
          <cell r="A9397" t="str">
            <v>T43.8</v>
          </cell>
          <cell r="B9397" t="str">
            <v>Otras drogas psicotrópicas, no clasificadas en otra parte</v>
          </cell>
        </row>
        <row r="9398">
          <cell r="A9398" t="str">
            <v>T43.9</v>
          </cell>
          <cell r="B9398" t="str">
            <v>Droga psicotrópica, no especificada</v>
          </cell>
        </row>
        <row r="9399">
          <cell r="A9399" t="str">
            <v>T44</v>
          </cell>
          <cell r="B9399" t="str">
            <v>Envenenamiento por drogas que afectan principalmente el sistema nervioso autónomo</v>
          </cell>
        </row>
        <row r="9400">
          <cell r="A9400" t="str">
            <v>T44.0</v>
          </cell>
          <cell r="B9400" t="str">
            <v>Agentes anticolinesterasa</v>
          </cell>
        </row>
        <row r="9401">
          <cell r="A9401" t="str">
            <v>T44.1</v>
          </cell>
          <cell r="B9401" t="str">
            <v>Otros parasimpáticomiméticos [colinérgicos]</v>
          </cell>
        </row>
        <row r="9402">
          <cell r="A9402" t="str">
            <v>T44.2</v>
          </cell>
          <cell r="B9402" t="str">
            <v>Drogas bloqueadoras ganglionares, no clasificadas en otra parte</v>
          </cell>
        </row>
        <row r="9403">
          <cell r="A9403" t="str">
            <v>T44.3</v>
          </cell>
          <cell r="B9403" t="str">
            <v>Otros parasimpaticolíticos [anticolinérgicos y antimuscarínicos] y espasmolíticos, no clasificados en otra parte</v>
          </cell>
        </row>
        <row r="9404">
          <cell r="A9404" t="str">
            <v>T44.4</v>
          </cell>
          <cell r="B9404" t="str">
            <v>Agonistas, predominantemente alfa-adrenérgicos, no clasificados en otra parte</v>
          </cell>
        </row>
        <row r="9405">
          <cell r="A9405" t="str">
            <v>T44.5</v>
          </cell>
          <cell r="B9405" t="str">
            <v>Agonistas, predominantemente beta-adrenérgicos, no clasificados en otra parte</v>
          </cell>
        </row>
        <row r="9406">
          <cell r="A9406" t="str">
            <v>T44.6</v>
          </cell>
          <cell r="B9406" t="str">
            <v>Antagonistas alfa-adrenérgicos, no clasificados en otra parte</v>
          </cell>
        </row>
        <row r="9407">
          <cell r="A9407" t="str">
            <v>T44.7</v>
          </cell>
          <cell r="B9407" t="str">
            <v>Antagonistas beta-adrenérgicos, no clasificados en otra parte</v>
          </cell>
        </row>
        <row r="9408">
          <cell r="A9408" t="str">
            <v>T44.8</v>
          </cell>
          <cell r="B9408" t="str">
            <v>Agentes de acción central y bloqueadores neuronales adrenérgicos, no clasificados en otra parte</v>
          </cell>
        </row>
        <row r="9409">
          <cell r="A9409" t="str">
            <v>T44.9</v>
          </cell>
          <cell r="B9409" t="str">
            <v>Otras drogas y las no especificadas que afectan principalmente el sistema nervioso autónomo</v>
          </cell>
        </row>
        <row r="9410">
          <cell r="A9410" t="str">
            <v>T45</v>
          </cell>
          <cell r="B9410" t="str">
            <v>Envenenamiento por agentes principalmente sistémicos y hematológicos, no clasificados en otra parte</v>
          </cell>
        </row>
        <row r="9411">
          <cell r="A9411" t="str">
            <v>T45.0</v>
          </cell>
          <cell r="B9411" t="str">
            <v>Drogas antialérgicas y antieméticas</v>
          </cell>
        </row>
        <row r="9412">
          <cell r="A9412" t="str">
            <v>T45.1</v>
          </cell>
          <cell r="B9412" t="str">
            <v>Drogas antineoplásicas e inmunosupresoras</v>
          </cell>
        </row>
        <row r="9413">
          <cell r="A9413" t="str">
            <v>T45.2</v>
          </cell>
          <cell r="B9413" t="str">
            <v>Vitaminas, no clasificadas en otra parte</v>
          </cell>
        </row>
        <row r="9414">
          <cell r="A9414" t="str">
            <v>T45.3</v>
          </cell>
          <cell r="B9414" t="str">
            <v>Enzimas, no clasificadas en otra parte</v>
          </cell>
        </row>
        <row r="9415">
          <cell r="A9415" t="str">
            <v>T45.4</v>
          </cell>
          <cell r="B9415" t="str">
            <v>Hierro y sus compuestos</v>
          </cell>
        </row>
        <row r="9416">
          <cell r="A9416" t="str">
            <v>T45.5</v>
          </cell>
          <cell r="B9416" t="str">
            <v>Anticoagulantes</v>
          </cell>
        </row>
        <row r="9417">
          <cell r="A9417" t="str">
            <v>T45.6</v>
          </cell>
          <cell r="B9417" t="str">
            <v>Drogas que afectan la fibrinólisis</v>
          </cell>
        </row>
        <row r="9418">
          <cell r="A9418" t="str">
            <v>T45.7</v>
          </cell>
          <cell r="B9418" t="str">
            <v>Antagonistas de anticoagulantes, vitamina K y otros coagulantes</v>
          </cell>
        </row>
        <row r="9419">
          <cell r="A9419" t="str">
            <v>T45.8</v>
          </cell>
          <cell r="B9419" t="str">
            <v>Otros agentes principalmente sistémicos y hematológicos</v>
          </cell>
        </row>
        <row r="9420">
          <cell r="A9420" t="str">
            <v>T45.9</v>
          </cell>
          <cell r="B9420" t="str">
            <v>Agentes principalmente sistémicos y hematológicos, no especificados</v>
          </cell>
        </row>
        <row r="9421">
          <cell r="A9421" t="str">
            <v>T46</v>
          </cell>
          <cell r="B9421" t="str">
            <v>Envenenamiento por agentes que afectan principalmente el sistema cardiovascular</v>
          </cell>
        </row>
        <row r="9422">
          <cell r="A9422" t="str">
            <v>T46.0</v>
          </cell>
          <cell r="B9422" t="str">
            <v>Glucósidos cardiotónicos y medicamentos de acción similar</v>
          </cell>
        </row>
        <row r="9423">
          <cell r="A9423" t="str">
            <v>T46.1</v>
          </cell>
          <cell r="B9423" t="str">
            <v>Bloqueadores del canal del calcio</v>
          </cell>
        </row>
        <row r="9424">
          <cell r="A9424" t="str">
            <v>T46.2</v>
          </cell>
          <cell r="B9424" t="str">
            <v>Otras drogas antiarrítmicas, no clasificadas en otra parte</v>
          </cell>
        </row>
        <row r="9425">
          <cell r="A9425" t="str">
            <v>T46.3</v>
          </cell>
          <cell r="B9425" t="str">
            <v>Vasodilatadores coronarios, no clasificados en otra parte</v>
          </cell>
        </row>
        <row r="9426">
          <cell r="A9426" t="str">
            <v>T46.4</v>
          </cell>
          <cell r="B9426" t="str">
            <v>Inhibidores de la enzima convertidora de la angiotensina</v>
          </cell>
        </row>
        <row r="9427">
          <cell r="A9427" t="str">
            <v>T46.5</v>
          </cell>
          <cell r="B9427" t="str">
            <v>Otras drogas antihipertensivas, no clasificadas en otra parte</v>
          </cell>
        </row>
        <row r="9428">
          <cell r="A9428" t="str">
            <v>T46.6</v>
          </cell>
          <cell r="B9428" t="str">
            <v>Drogas antilipémicas y antiarterioscleróticas</v>
          </cell>
        </row>
        <row r="9429">
          <cell r="A9429" t="str">
            <v>T46.7</v>
          </cell>
          <cell r="B9429" t="str">
            <v>Vasodilatadores periféricos</v>
          </cell>
        </row>
        <row r="9430">
          <cell r="A9430" t="str">
            <v>T46.8</v>
          </cell>
          <cell r="B9430" t="str">
            <v>Drogas antivaricosas, inclusive agentes esclerosantes</v>
          </cell>
        </row>
        <row r="9431">
          <cell r="A9431" t="str">
            <v>T46.9</v>
          </cell>
          <cell r="B9431" t="str">
            <v>Otros agentes y los no especificados que afectan principalmente el sistema cardiovascular</v>
          </cell>
        </row>
        <row r="9432">
          <cell r="A9432" t="str">
            <v>T47</v>
          </cell>
          <cell r="B9432" t="str">
            <v>Envenenamiento por agentes que afectan principalmente el sistema gastrointestinal</v>
          </cell>
        </row>
        <row r="9433">
          <cell r="A9433" t="str">
            <v>T47.0</v>
          </cell>
          <cell r="B9433" t="str">
            <v>Antagonistas del receptor H2 de histamina</v>
          </cell>
        </row>
        <row r="9434">
          <cell r="A9434" t="str">
            <v>T47.1</v>
          </cell>
          <cell r="B9434" t="str">
            <v>Otras drogas antiácidas y que inhiben la secreción gástrica</v>
          </cell>
        </row>
        <row r="9435">
          <cell r="A9435" t="str">
            <v>T47.2</v>
          </cell>
          <cell r="B9435" t="str">
            <v>Laxantes estimulantes</v>
          </cell>
        </row>
        <row r="9436">
          <cell r="A9436" t="str">
            <v>T47.3</v>
          </cell>
          <cell r="B9436" t="str">
            <v>Laxantes salinos y osmóticos</v>
          </cell>
        </row>
        <row r="9437">
          <cell r="A9437" t="str">
            <v>T47.4</v>
          </cell>
          <cell r="B9437" t="str">
            <v>Otros laxantes</v>
          </cell>
        </row>
        <row r="9438">
          <cell r="A9438" t="str">
            <v>T47.5</v>
          </cell>
          <cell r="B9438" t="str">
            <v>Digestivos</v>
          </cell>
        </row>
        <row r="9439">
          <cell r="A9439" t="str">
            <v>T47.6</v>
          </cell>
          <cell r="B9439" t="str">
            <v>Drogas antidiarreicas</v>
          </cell>
        </row>
        <row r="9440">
          <cell r="A9440" t="str">
            <v>T47.7</v>
          </cell>
          <cell r="B9440" t="str">
            <v>Eméticos</v>
          </cell>
        </row>
        <row r="9441">
          <cell r="A9441" t="str">
            <v>T47.8</v>
          </cell>
          <cell r="B9441" t="str">
            <v>Otros agentes que afectan principalmente el sistema gastrointestinal</v>
          </cell>
        </row>
        <row r="9442">
          <cell r="A9442" t="str">
            <v>T47.9</v>
          </cell>
          <cell r="B9442" t="str">
            <v>Agentes no especificados que afectan principalmente el sistema gastrointestinal</v>
          </cell>
        </row>
        <row r="9443">
          <cell r="A9443" t="str">
            <v>T48</v>
          </cell>
          <cell r="B9443" t="str">
            <v>Envenenamiento por agentes con acción principal sobre los músculos lisos y esqueléticos y sobre el sistema respiratorio</v>
          </cell>
        </row>
        <row r="9444">
          <cell r="A9444" t="str">
            <v>T48.0</v>
          </cell>
          <cell r="B9444" t="str">
            <v>Drogas oxitócicas</v>
          </cell>
        </row>
        <row r="9445">
          <cell r="A9445" t="str">
            <v>T48.1</v>
          </cell>
          <cell r="B9445" t="str">
            <v>Relajantes musculoesqueléticos [agentes bloqueadores neuromusculares]</v>
          </cell>
        </row>
        <row r="9446">
          <cell r="A9446" t="str">
            <v>T48.2</v>
          </cell>
          <cell r="B9446" t="str">
            <v>Otros medicamentos y los no especificados de acción principal sobre los músculos</v>
          </cell>
        </row>
        <row r="9447">
          <cell r="A9447" t="str">
            <v>T48.3</v>
          </cell>
          <cell r="B9447" t="str">
            <v>Antitusígenos</v>
          </cell>
        </row>
        <row r="9448">
          <cell r="A9448" t="str">
            <v>T48.4</v>
          </cell>
          <cell r="B9448" t="str">
            <v>Expectorantes</v>
          </cell>
        </row>
        <row r="9449">
          <cell r="A9449" t="str">
            <v>T48.5</v>
          </cell>
          <cell r="B9449" t="str">
            <v>Drogas contra el catarro común</v>
          </cell>
        </row>
        <row r="9450">
          <cell r="A9450" t="str">
            <v>T48.6</v>
          </cell>
          <cell r="B9450" t="str">
            <v>Antiasmáticos, no clasificados en otra parte</v>
          </cell>
        </row>
        <row r="9451">
          <cell r="A9451" t="str">
            <v>T48.7</v>
          </cell>
          <cell r="B9451" t="str">
            <v>Otros agentes y los no especificados de acción principal sobre el sistema respiratorio</v>
          </cell>
        </row>
        <row r="9452">
          <cell r="A9452" t="str">
            <v>T49</v>
          </cell>
          <cell r="B9452" t="str">
            <v>Envenenamiento por agentes tópicos que afectan principalmente la piel y las membranas mucosas y por drogas oftalmológicas, otorrinolaringológicas y dentales</v>
          </cell>
        </row>
        <row r="9453">
          <cell r="A9453" t="str">
            <v>T49.0</v>
          </cell>
          <cell r="B9453" t="str">
            <v>Drogas locales antimicóticas, antiinfecciosas y antiinflamatorias, no clasificadas en otra parte</v>
          </cell>
        </row>
        <row r="9454">
          <cell r="A9454" t="str">
            <v>T49.1</v>
          </cell>
          <cell r="B9454" t="str">
            <v>Antipruríticos</v>
          </cell>
        </row>
        <row r="9455">
          <cell r="A9455" t="str">
            <v>T49.2</v>
          </cell>
          <cell r="B9455" t="str">
            <v>Astringentes y detergentes locales</v>
          </cell>
        </row>
        <row r="9456">
          <cell r="A9456" t="str">
            <v>T49.3</v>
          </cell>
          <cell r="B9456" t="str">
            <v>Emolientes, demulcentes y protectores</v>
          </cell>
        </row>
        <row r="9457">
          <cell r="A9457" t="str">
            <v>T49.4</v>
          </cell>
          <cell r="B9457" t="str">
            <v>Queratolíticos, queratoplásticos, drogas y otras preparaciones para el tratamiento del cabello</v>
          </cell>
        </row>
        <row r="9458">
          <cell r="A9458" t="str">
            <v>T49.5</v>
          </cell>
          <cell r="B9458" t="str">
            <v>Drogas y preparaciones oftalmológicas</v>
          </cell>
        </row>
        <row r="9459">
          <cell r="A9459" t="str">
            <v>T49.6</v>
          </cell>
          <cell r="B9459" t="str">
            <v>Drogas y preparaciones otorrinolaringológicas</v>
          </cell>
        </row>
        <row r="9460">
          <cell r="A9460" t="str">
            <v>T49.7</v>
          </cell>
          <cell r="B9460" t="str">
            <v>Drogas dentales, aplicadas tópicamente</v>
          </cell>
        </row>
        <row r="9461">
          <cell r="A9461" t="str">
            <v>T49.8</v>
          </cell>
          <cell r="B9461" t="str">
            <v>Otros agentes tópicos</v>
          </cell>
        </row>
        <row r="9462">
          <cell r="A9462" t="str">
            <v>T49.9</v>
          </cell>
          <cell r="B9462" t="str">
            <v>Agentes tópicos, no especificados</v>
          </cell>
        </row>
        <row r="9463">
          <cell r="A9463" t="str">
            <v>T50</v>
          </cell>
          <cell r="B9463" t="str">
            <v>Envenenamiento por diuréticos y otras drogas, medicamentos y sustancias biológicas no especificadas</v>
          </cell>
        </row>
        <row r="9464">
          <cell r="A9464" t="str">
            <v>T50.0</v>
          </cell>
          <cell r="B9464" t="str">
            <v>Mineralocorticoides y sus antagonistas</v>
          </cell>
        </row>
        <row r="9465">
          <cell r="A9465" t="str">
            <v>T50.1</v>
          </cell>
          <cell r="B9465" t="str">
            <v>Diuréticos del asa [dintel alto]</v>
          </cell>
        </row>
        <row r="9466">
          <cell r="A9466" t="str">
            <v>T50.2</v>
          </cell>
          <cell r="B9466" t="str">
            <v>Inhibidores de la anhidrasa del ácido carbónico, benzotiazidas y otros diuréticos</v>
          </cell>
        </row>
        <row r="9467">
          <cell r="A9467" t="str">
            <v>T50.3</v>
          </cell>
          <cell r="B9467" t="str">
            <v>Agentes del equilibrio hidrolítico, electrolítico y calórico</v>
          </cell>
        </row>
        <row r="9468">
          <cell r="A9468" t="str">
            <v>T50.4</v>
          </cell>
          <cell r="B9468" t="str">
            <v>Drogas que afectan el metabolismo del ácido úrico</v>
          </cell>
        </row>
        <row r="9469">
          <cell r="A9469" t="str">
            <v>T50.5</v>
          </cell>
          <cell r="B9469" t="str">
            <v>Depresores del apetito</v>
          </cell>
        </row>
        <row r="9470">
          <cell r="A9470" t="str">
            <v>T50.6</v>
          </cell>
          <cell r="B9470" t="str">
            <v>Antídotos y agentes quelantes, no clasificados en otra parte</v>
          </cell>
        </row>
        <row r="9471">
          <cell r="A9471" t="str">
            <v>T50.7</v>
          </cell>
          <cell r="B9471" t="str">
            <v>Analépticos y antagonistas del opio</v>
          </cell>
        </row>
        <row r="9472">
          <cell r="A9472" t="str">
            <v>T50.8</v>
          </cell>
          <cell r="B9472" t="str">
            <v>Agentes diagnósticos</v>
          </cell>
        </row>
        <row r="9473">
          <cell r="A9473" t="str">
            <v>T50.9</v>
          </cell>
          <cell r="B9473" t="str">
            <v>Otras drogas y sustancias biológicas, y las no especificadas</v>
          </cell>
        </row>
        <row r="9474">
          <cell r="A9474" t="str">
            <v>T51</v>
          </cell>
          <cell r="B9474" t="str">
            <v>Efecto tóxico del alcohol</v>
          </cell>
        </row>
        <row r="9475">
          <cell r="A9475" t="str">
            <v>T51.0</v>
          </cell>
          <cell r="B9475" t="str">
            <v>Etanol</v>
          </cell>
        </row>
        <row r="9476">
          <cell r="A9476" t="str">
            <v>T51.1</v>
          </cell>
          <cell r="B9476" t="str">
            <v>Metanol</v>
          </cell>
        </row>
        <row r="9477">
          <cell r="A9477" t="str">
            <v>T51.2</v>
          </cell>
          <cell r="B9477" t="str">
            <v>Propanol-2</v>
          </cell>
        </row>
        <row r="9478">
          <cell r="A9478" t="str">
            <v>T51.3</v>
          </cell>
          <cell r="B9478" t="str">
            <v>Licor de alcohol insuficientemente destilado</v>
          </cell>
        </row>
        <row r="9479">
          <cell r="A9479" t="str">
            <v>T51.8</v>
          </cell>
          <cell r="B9479" t="str">
            <v>Otros alcoholes</v>
          </cell>
        </row>
        <row r="9480">
          <cell r="A9480" t="str">
            <v>T51.9</v>
          </cell>
          <cell r="B9480" t="str">
            <v>Alcohol, no especificado</v>
          </cell>
        </row>
        <row r="9481">
          <cell r="A9481" t="str">
            <v>T52</v>
          </cell>
          <cell r="B9481" t="str">
            <v>Efecto tóxico de disolventes orgánicos</v>
          </cell>
        </row>
        <row r="9482">
          <cell r="A9482" t="str">
            <v>T52.0</v>
          </cell>
          <cell r="B9482" t="str">
            <v>Productos del petróleo</v>
          </cell>
        </row>
        <row r="9483">
          <cell r="A9483" t="str">
            <v>T52.1</v>
          </cell>
          <cell r="B9483" t="str">
            <v>Benceno</v>
          </cell>
        </row>
        <row r="9484">
          <cell r="A9484" t="str">
            <v>T52.2</v>
          </cell>
          <cell r="B9484" t="str">
            <v>Homólogos del benceno</v>
          </cell>
        </row>
        <row r="9485">
          <cell r="A9485" t="str">
            <v>T52.3</v>
          </cell>
          <cell r="B9485" t="str">
            <v>Glicoles</v>
          </cell>
        </row>
        <row r="9486">
          <cell r="A9486" t="str">
            <v>T52.4</v>
          </cell>
          <cell r="B9486" t="str">
            <v>Cetonas</v>
          </cell>
        </row>
        <row r="9487">
          <cell r="A9487" t="str">
            <v>T52.8</v>
          </cell>
          <cell r="B9487" t="str">
            <v>Otros disolventes orgánicos</v>
          </cell>
        </row>
        <row r="9488">
          <cell r="A9488" t="str">
            <v>T52.9</v>
          </cell>
          <cell r="B9488" t="str">
            <v>Disolventes orgánicos, no especificados</v>
          </cell>
        </row>
        <row r="9489">
          <cell r="A9489" t="str">
            <v>T53</v>
          </cell>
          <cell r="B9489" t="str">
            <v>Efecto tóxico de los derivados halogenados de los hidrocarburos alifáticos y aromáticos</v>
          </cell>
        </row>
        <row r="9490">
          <cell r="A9490" t="str">
            <v>T53.0</v>
          </cell>
          <cell r="B9490" t="str">
            <v>Tetracloruro de carbono</v>
          </cell>
        </row>
        <row r="9491">
          <cell r="A9491" t="str">
            <v>T53.1</v>
          </cell>
          <cell r="B9491" t="str">
            <v>Cloroformo</v>
          </cell>
        </row>
        <row r="9492">
          <cell r="A9492" t="str">
            <v>T53.2</v>
          </cell>
          <cell r="B9492" t="str">
            <v>Tricloroetileno</v>
          </cell>
        </row>
        <row r="9493">
          <cell r="A9493" t="str">
            <v>T53.3</v>
          </cell>
          <cell r="B9493" t="str">
            <v>Tetracloroetileno</v>
          </cell>
        </row>
        <row r="9494">
          <cell r="A9494" t="str">
            <v>T53.4</v>
          </cell>
          <cell r="B9494" t="str">
            <v>Dicloroetano</v>
          </cell>
        </row>
        <row r="9495">
          <cell r="A9495" t="str">
            <v>T53.5</v>
          </cell>
          <cell r="B9495" t="str">
            <v>Clorofluorocarburos</v>
          </cell>
        </row>
        <row r="9496">
          <cell r="A9496" t="str">
            <v>T53.6</v>
          </cell>
          <cell r="B9496" t="str">
            <v>Otros derivados halogenados de hidrocarburos alifáticos</v>
          </cell>
        </row>
        <row r="9497">
          <cell r="A9497" t="str">
            <v>T53.7</v>
          </cell>
          <cell r="B9497" t="str">
            <v>Otros derivados halogenados de hidrocarburos aromáticos</v>
          </cell>
        </row>
        <row r="9498">
          <cell r="A9498" t="str">
            <v>T53.9</v>
          </cell>
          <cell r="B9498" t="str">
            <v>Derivados halogenados de hidrocarburos alifáticos y aromáticos, no especificados</v>
          </cell>
        </row>
        <row r="9499">
          <cell r="A9499" t="str">
            <v>T54</v>
          </cell>
          <cell r="B9499" t="str">
            <v>Efecto tóxico de sustancias corrosivas</v>
          </cell>
        </row>
        <row r="9500">
          <cell r="A9500" t="str">
            <v>T54.0</v>
          </cell>
          <cell r="B9500" t="str">
            <v>Fenol y homólogos del fenol</v>
          </cell>
        </row>
        <row r="9501">
          <cell r="A9501" t="str">
            <v>T54.1</v>
          </cell>
          <cell r="B9501" t="str">
            <v>Otros compuestos orgánicos corrosivos</v>
          </cell>
        </row>
        <row r="9502">
          <cell r="A9502" t="str">
            <v>T54.2</v>
          </cell>
          <cell r="B9502" t="str">
            <v>Acidos corrosivos y sustancias ácidas similares</v>
          </cell>
        </row>
        <row r="9503">
          <cell r="A9503" t="str">
            <v>T54.3</v>
          </cell>
          <cell r="B9503" t="str">
            <v>Alcalis cáusticos y sustancias alcalinas similares</v>
          </cell>
        </row>
        <row r="9504">
          <cell r="A9504" t="str">
            <v>T54.9</v>
          </cell>
          <cell r="B9504" t="str">
            <v>Efecto tóxico de sustancia corrosiva, no especificada</v>
          </cell>
        </row>
        <row r="9505">
          <cell r="A9505" t="str">
            <v>T55.X</v>
          </cell>
          <cell r="B9505" t="str">
            <v>Efecto tóxico de detergentes y jabones</v>
          </cell>
        </row>
        <row r="9506">
          <cell r="A9506" t="str">
            <v>T56</v>
          </cell>
          <cell r="B9506" t="str">
            <v>Efecto tóxico de metales</v>
          </cell>
        </row>
        <row r="9507">
          <cell r="A9507" t="str">
            <v>T56.0</v>
          </cell>
          <cell r="B9507" t="str">
            <v>Plomo y sus compuestos</v>
          </cell>
        </row>
        <row r="9508">
          <cell r="A9508" t="str">
            <v>T56.1</v>
          </cell>
          <cell r="B9508" t="str">
            <v>Mercurio y sus compuestos</v>
          </cell>
        </row>
        <row r="9509">
          <cell r="A9509" t="str">
            <v>T56.2</v>
          </cell>
          <cell r="B9509" t="str">
            <v>Cromo y sus compuestos</v>
          </cell>
        </row>
        <row r="9510">
          <cell r="A9510" t="str">
            <v>T56.3</v>
          </cell>
          <cell r="B9510" t="str">
            <v>Cadmio y sus compuestos</v>
          </cell>
        </row>
        <row r="9511">
          <cell r="A9511" t="str">
            <v>T56.4</v>
          </cell>
          <cell r="B9511" t="str">
            <v>Cobre y sus compuestos</v>
          </cell>
        </row>
        <row r="9512">
          <cell r="A9512" t="str">
            <v>T56.5</v>
          </cell>
          <cell r="B9512" t="str">
            <v>Zinc y sus compuestos</v>
          </cell>
        </row>
        <row r="9513">
          <cell r="A9513" t="str">
            <v>T56.6</v>
          </cell>
          <cell r="B9513" t="str">
            <v>Estaño y sus compuestos</v>
          </cell>
        </row>
        <row r="9514">
          <cell r="A9514" t="str">
            <v>T56.7</v>
          </cell>
          <cell r="B9514" t="str">
            <v>Berilio y sus compuestos</v>
          </cell>
        </row>
        <row r="9515">
          <cell r="A9515" t="str">
            <v>T56.8</v>
          </cell>
          <cell r="B9515" t="str">
            <v>Otros metales</v>
          </cell>
        </row>
        <row r="9516">
          <cell r="A9516" t="str">
            <v>T56.9</v>
          </cell>
          <cell r="B9516" t="str">
            <v>Metal, no especificado</v>
          </cell>
        </row>
        <row r="9517">
          <cell r="A9517" t="str">
            <v>T57</v>
          </cell>
          <cell r="B9517" t="str">
            <v>Efecto tóxico de otras sustancias inorgánicas</v>
          </cell>
        </row>
        <row r="9518">
          <cell r="A9518" t="str">
            <v>T57.0</v>
          </cell>
          <cell r="B9518" t="str">
            <v>Arsénico y sus compuestos</v>
          </cell>
        </row>
        <row r="9519">
          <cell r="A9519" t="str">
            <v>T57.1</v>
          </cell>
          <cell r="B9519" t="str">
            <v>Fósforo y sus compuestos</v>
          </cell>
        </row>
        <row r="9520">
          <cell r="A9520" t="str">
            <v>T57.2</v>
          </cell>
          <cell r="B9520" t="str">
            <v>Manganeso y sus compuestos</v>
          </cell>
        </row>
        <row r="9521">
          <cell r="A9521" t="str">
            <v>T57.3</v>
          </cell>
          <cell r="B9521" t="str">
            <v>Acido cianhídrico</v>
          </cell>
        </row>
        <row r="9522">
          <cell r="A9522" t="str">
            <v>T57.8</v>
          </cell>
          <cell r="B9522" t="str">
            <v>Otras sustancias inorgánicas, especificadas</v>
          </cell>
        </row>
        <row r="9523">
          <cell r="A9523" t="str">
            <v>T57.9</v>
          </cell>
          <cell r="B9523" t="str">
            <v>Sustancia inorgánica, no especificada</v>
          </cell>
        </row>
        <row r="9524">
          <cell r="A9524" t="str">
            <v>T58.X</v>
          </cell>
          <cell r="B9524" t="str">
            <v>Efecto tóxico del monóxido de carbono</v>
          </cell>
        </row>
        <row r="9525">
          <cell r="A9525" t="str">
            <v>T59</v>
          </cell>
          <cell r="B9525" t="str">
            <v>Efecto tóxico de otros gases, humos y vapores</v>
          </cell>
        </row>
        <row r="9526">
          <cell r="A9526" t="str">
            <v>T59.0</v>
          </cell>
          <cell r="B9526" t="str">
            <v>Oxidos de nitrógeno</v>
          </cell>
        </row>
        <row r="9527">
          <cell r="A9527" t="str">
            <v>T59.1</v>
          </cell>
          <cell r="B9527" t="str">
            <v>Dióxido de sulfuro</v>
          </cell>
        </row>
        <row r="9528">
          <cell r="A9528" t="str">
            <v>T59.2</v>
          </cell>
          <cell r="B9528" t="str">
            <v>Formaldehído</v>
          </cell>
        </row>
        <row r="9529">
          <cell r="A9529" t="str">
            <v>T59.3</v>
          </cell>
          <cell r="B9529" t="str">
            <v>Gas lacrimógeno</v>
          </cell>
        </row>
        <row r="9530">
          <cell r="A9530" t="str">
            <v>T59.4</v>
          </cell>
          <cell r="B9530" t="str">
            <v>Cloro gaseoso</v>
          </cell>
        </row>
        <row r="9531">
          <cell r="A9531" t="str">
            <v>T59.5</v>
          </cell>
          <cell r="B9531" t="str">
            <v>Gas de flúor y fluoruro de hidrógeno</v>
          </cell>
        </row>
        <row r="9532">
          <cell r="A9532" t="str">
            <v>T59.6</v>
          </cell>
          <cell r="B9532" t="str">
            <v>Sulfuro de hidrógeno</v>
          </cell>
        </row>
        <row r="9533">
          <cell r="A9533" t="str">
            <v>T59.7</v>
          </cell>
          <cell r="B9533" t="str">
            <v>Dióxido de carbono</v>
          </cell>
        </row>
        <row r="9534">
          <cell r="A9534" t="str">
            <v>T59.8</v>
          </cell>
          <cell r="B9534" t="str">
            <v>Otros gases, humos y vapores especificados</v>
          </cell>
        </row>
        <row r="9535">
          <cell r="A9535" t="str">
            <v>T59.9</v>
          </cell>
          <cell r="B9535" t="str">
            <v>Gases, humos y vapores no especificados</v>
          </cell>
        </row>
        <row r="9536">
          <cell r="A9536" t="str">
            <v>T60</v>
          </cell>
          <cell r="B9536" t="str">
            <v>Efecto tóxico de plaguicidas [pesticidas]</v>
          </cell>
        </row>
        <row r="9537">
          <cell r="A9537" t="str">
            <v>T60.0</v>
          </cell>
          <cell r="B9537" t="str">
            <v>Insecticidas organofosforados y carbamatos</v>
          </cell>
        </row>
        <row r="9538">
          <cell r="A9538" t="str">
            <v>T60.1</v>
          </cell>
          <cell r="B9538" t="str">
            <v>Insecticidas halogenados</v>
          </cell>
        </row>
        <row r="9539">
          <cell r="A9539" t="str">
            <v>T60.2</v>
          </cell>
          <cell r="B9539" t="str">
            <v>Otros insecticidas</v>
          </cell>
        </row>
        <row r="9540">
          <cell r="A9540" t="str">
            <v>T60.3</v>
          </cell>
          <cell r="B9540" t="str">
            <v>Herbicidas y fungicidas</v>
          </cell>
        </row>
        <row r="9541">
          <cell r="A9541" t="str">
            <v>T60.4</v>
          </cell>
          <cell r="B9541" t="str">
            <v>Rodenticidas</v>
          </cell>
        </row>
        <row r="9542">
          <cell r="A9542" t="str">
            <v>T60.8</v>
          </cell>
          <cell r="B9542" t="str">
            <v>Otros plaguicidas</v>
          </cell>
        </row>
        <row r="9543">
          <cell r="A9543" t="str">
            <v>T60.9</v>
          </cell>
          <cell r="B9543" t="str">
            <v>Plaguicida, no especificado</v>
          </cell>
        </row>
        <row r="9544">
          <cell r="A9544" t="str">
            <v>T61</v>
          </cell>
          <cell r="B9544" t="str">
            <v>Efecto tóxico de sustancias nocivas ingeridas como alimentos marinos</v>
          </cell>
        </row>
        <row r="9545">
          <cell r="A9545" t="str">
            <v>T61.0</v>
          </cell>
          <cell r="B9545" t="str">
            <v>Envenenamiento ciguatero por pescado</v>
          </cell>
        </row>
        <row r="9546">
          <cell r="A9546" t="str">
            <v>T61.1</v>
          </cell>
          <cell r="B9546" t="str">
            <v>Envenenamiento escombroideo por pescado</v>
          </cell>
        </row>
        <row r="9547">
          <cell r="A9547" t="str">
            <v>T61.2</v>
          </cell>
          <cell r="B9547" t="str">
            <v>Otros envenenamientos por pescados y mariscos</v>
          </cell>
        </row>
        <row r="9548">
          <cell r="A9548" t="str">
            <v>T61.8</v>
          </cell>
          <cell r="B9548" t="str">
            <v>Efecto tóxico de otros alimentos marinos</v>
          </cell>
        </row>
        <row r="9549">
          <cell r="A9549" t="str">
            <v>T61.9</v>
          </cell>
          <cell r="B9549" t="str">
            <v>Efecto tóxico de alimentos marinos no especificados</v>
          </cell>
        </row>
        <row r="9550">
          <cell r="A9550" t="str">
            <v>T62</v>
          </cell>
          <cell r="B9550" t="str">
            <v>Efecto tóxico de otras sustancias nocivas ingeridas como alimento</v>
          </cell>
        </row>
        <row r="9551">
          <cell r="A9551" t="str">
            <v>T62.0</v>
          </cell>
          <cell r="B9551" t="str">
            <v>Hongos ingeridos</v>
          </cell>
        </row>
        <row r="9552">
          <cell r="A9552" t="str">
            <v>T62.1</v>
          </cell>
          <cell r="B9552" t="str">
            <v>Bayas ingeridas</v>
          </cell>
        </row>
        <row r="9553">
          <cell r="A9553" t="str">
            <v>T62.2</v>
          </cell>
          <cell r="B9553" t="str">
            <v>Otra(s) (partes de) planta(s) ingerida(s)</v>
          </cell>
        </row>
        <row r="9554">
          <cell r="A9554" t="str">
            <v>T62.8</v>
          </cell>
          <cell r="B9554" t="str">
            <v>Otras sustancias nocivas especificadas ingeridas como alimento</v>
          </cell>
        </row>
        <row r="9555">
          <cell r="A9555" t="str">
            <v>T62.9</v>
          </cell>
          <cell r="B9555" t="str">
            <v>Sustancia nociva ingerida como alimento, no especificada</v>
          </cell>
        </row>
        <row r="9556">
          <cell r="A9556" t="str">
            <v>T63</v>
          </cell>
          <cell r="B9556" t="str">
            <v>Efecto tóxico del contacto con animales venenosos</v>
          </cell>
        </row>
        <row r="9557">
          <cell r="A9557" t="str">
            <v>T63.0</v>
          </cell>
          <cell r="B9557" t="str">
            <v>Veneno de serpiente</v>
          </cell>
        </row>
        <row r="9558">
          <cell r="A9558" t="str">
            <v>T63.1</v>
          </cell>
          <cell r="B9558" t="str">
            <v>Veneno de otros reptiles</v>
          </cell>
        </row>
        <row r="9559">
          <cell r="A9559" t="str">
            <v>T63.2</v>
          </cell>
          <cell r="B9559" t="str">
            <v>Veneno de escorpión</v>
          </cell>
        </row>
        <row r="9560">
          <cell r="A9560" t="str">
            <v>T63.3</v>
          </cell>
          <cell r="B9560" t="str">
            <v>Veneno de arañas</v>
          </cell>
        </row>
        <row r="9561">
          <cell r="A9561" t="str">
            <v>T63.4</v>
          </cell>
          <cell r="B9561" t="str">
            <v>Veneno de otros artrópodos</v>
          </cell>
        </row>
        <row r="9562">
          <cell r="A9562" t="str">
            <v>T63.5</v>
          </cell>
          <cell r="B9562" t="str">
            <v>Efecto tóxico del contacto con peces</v>
          </cell>
        </row>
        <row r="9563">
          <cell r="A9563" t="str">
            <v>T63.6</v>
          </cell>
          <cell r="B9563" t="str">
            <v>Efecto tóxico del contacto con otros animales marinos</v>
          </cell>
        </row>
        <row r="9564">
          <cell r="A9564" t="str">
            <v>T63.8</v>
          </cell>
          <cell r="B9564" t="str">
            <v>Efectos tóxicos del contacto con otros animales venenosos</v>
          </cell>
        </row>
        <row r="9565">
          <cell r="A9565" t="str">
            <v>T63.9</v>
          </cell>
          <cell r="B9565" t="str">
            <v>Efecto tóxico del contacto con animal venenoso no especificado</v>
          </cell>
        </row>
        <row r="9566">
          <cell r="A9566" t="str">
            <v>T64.X</v>
          </cell>
          <cell r="B9566" t="str">
            <v>Efecto tóxico de aflatoxina y otras micotoxinas contaminantes de alimentos</v>
          </cell>
        </row>
        <row r="9567">
          <cell r="A9567" t="str">
            <v>T65</v>
          </cell>
          <cell r="B9567" t="str">
            <v>Efecto tóxico de otras sustancias y las no especificadas</v>
          </cell>
        </row>
        <row r="9568">
          <cell r="A9568" t="str">
            <v>T65.0</v>
          </cell>
          <cell r="B9568" t="str">
            <v>Cianuro</v>
          </cell>
        </row>
        <row r="9569">
          <cell r="A9569" t="str">
            <v>T65.1</v>
          </cell>
          <cell r="B9569" t="str">
            <v>Estricnina y sus sales</v>
          </cell>
        </row>
        <row r="9570">
          <cell r="A9570" t="str">
            <v>T65.2</v>
          </cell>
          <cell r="B9570" t="str">
            <v>Tabaco y nicotina</v>
          </cell>
        </row>
        <row r="9571">
          <cell r="A9571" t="str">
            <v>T65.3</v>
          </cell>
          <cell r="B9571" t="str">
            <v>Nitroderivados y aminoderivados del benceno y sus homólogos</v>
          </cell>
        </row>
        <row r="9572">
          <cell r="A9572" t="str">
            <v>T65.4</v>
          </cell>
          <cell r="B9572" t="str">
            <v>Bisulfuro de carbono</v>
          </cell>
        </row>
        <row r="9573">
          <cell r="A9573" t="str">
            <v>T65.5</v>
          </cell>
          <cell r="B9573" t="str">
            <v>Nitroglicerina y otros ácidos y ésteres nítricos</v>
          </cell>
        </row>
        <row r="9574">
          <cell r="A9574" t="str">
            <v>T65.6</v>
          </cell>
          <cell r="B9574" t="str">
            <v>Pinturas y colorantes, no clasificados en otra parte</v>
          </cell>
        </row>
        <row r="9575">
          <cell r="A9575" t="str">
            <v>T65.8</v>
          </cell>
          <cell r="B9575" t="str">
            <v>Efectos tóxicos de otras sustancias especificadas</v>
          </cell>
        </row>
        <row r="9576">
          <cell r="A9576" t="str">
            <v>T65.9</v>
          </cell>
          <cell r="B9576" t="str">
            <v>Efecto tóxico de sustancia no especificada</v>
          </cell>
        </row>
        <row r="9577">
          <cell r="A9577" t="str">
            <v>T66.X</v>
          </cell>
          <cell r="B9577" t="str">
            <v>Efectos no especificados de la radiación</v>
          </cell>
        </row>
        <row r="9578">
          <cell r="A9578" t="str">
            <v>T67</v>
          </cell>
          <cell r="B9578" t="str">
            <v>Efectos del calor y de la luz</v>
          </cell>
        </row>
        <row r="9579">
          <cell r="A9579" t="str">
            <v>T67.0</v>
          </cell>
          <cell r="B9579" t="str">
            <v>Golpe de calor e insolación</v>
          </cell>
        </row>
        <row r="9580">
          <cell r="A9580" t="str">
            <v>T67.1</v>
          </cell>
          <cell r="B9580" t="str">
            <v>Síncope por calor</v>
          </cell>
        </row>
        <row r="9581">
          <cell r="A9581" t="str">
            <v>T67.2</v>
          </cell>
          <cell r="B9581" t="str">
            <v>Calambre por calor</v>
          </cell>
        </row>
        <row r="9582">
          <cell r="A9582" t="str">
            <v>T67.3</v>
          </cell>
          <cell r="B9582" t="str">
            <v>Agotamiento por calor, anhidrótico</v>
          </cell>
        </row>
        <row r="9583">
          <cell r="A9583" t="str">
            <v>T67.4</v>
          </cell>
          <cell r="B9583" t="str">
            <v>Agotamiento por calor debido a depleción de sal</v>
          </cell>
        </row>
        <row r="9584">
          <cell r="A9584" t="str">
            <v>T67.5</v>
          </cell>
          <cell r="B9584" t="str">
            <v>Agotamiento por calor, no especificado</v>
          </cell>
        </row>
        <row r="9585">
          <cell r="A9585" t="str">
            <v>T67.6</v>
          </cell>
          <cell r="B9585" t="str">
            <v>Fatiga por calor, transitoria</v>
          </cell>
        </row>
        <row r="9586">
          <cell r="A9586" t="str">
            <v>T67.7</v>
          </cell>
          <cell r="B9586" t="str">
            <v>Edema por calor</v>
          </cell>
        </row>
        <row r="9587">
          <cell r="A9587" t="str">
            <v>T67.8</v>
          </cell>
          <cell r="B9587" t="str">
            <v>Otros efectos del calor y de la luz</v>
          </cell>
        </row>
        <row r="9588">
          <cell r="A9588" t="str">
            <v>T67.9</v>
          </cell>
          <cell r="B9588" t="str">
            <v>Efecto del calor y de la luz, no especificado</v>
          </cell>
        </row>
        <row r="9589">
          <cell r="A9589" t="str">
            <v>T68.X</v>
          </cell>
          <cell r="B9589" t="str">
            <v>Hipotermia</v>
          </cell>
        </row>
        <row r="9590">
          <cell r="A9590" t="str">
            <v>T69</v>
          </cell>
          <cell r="B9590" t="str">
            <v>Otros efectos de la reducción de la temperatura</v>
          </cell>
        </row>
        <row r="9591">
          <cell r="A9591" t="str">
            <v>T69.0</v>
          </cell>
          <cell r="B9591" t="str">
            <v>Mano y pie de inmersión</v>
          </cell>
        </row>
        <row r="9592">
          <cell r="A9592" t="str">
            <v>T69.1</v>
          </cell>
          <cell r="B9592" t="str">
            <v>Sabañón(es)</v>
          </cell>
        </row>
        <row r="9593">
          <cell r="A9593" t="str">
            <v>T69.8</v>
          </cell>
          <cell r="B9593" t="str">
            <v>Otros efectos especificados de la reducción de la temperatura</v>
          </cell>
        </row>
        <row r="9594">
          <cell r="A9594" t="str">
            <v>T69.9</v>
          </cell>
          <cell r="B9594" t="str">
            <v>Efecto de la reducción de la temperatura, no especificado</v>
          </cell>
        </row>
        <row r="9595">
          <cell r="A9595" t="str">
            <v>T70</v>
          </cell>
          <cell r="B9595" t="str">
            <v>Efectos de la presión del aire y de la presión del agua</v>
          </cell>
        </row>
        <row r="9596">
          <cell r="A9596" t="str">
            <v>T70.0</v>
          </cell>
          <cell r="B9596" t="str">
            <v>Barotrauma otítico</v>
          </cell>
        </row>
        <row r="9597">
          <cell r="A9597" t="str">
            <v>T70.1</v>
          </cell>
          <cell r="B9597" t="str">
            <v>Barotrauma sinusal</v>
          </cell>
        </row>
        <row r="9598">
          <cell r="A9598" t="str">
            <v>T70.2</v>
          </cell>
          <cell r="B9598" t="str">
            <v>Otros efectos y los no especificados de la gran altitud</v>
          </cell>
        </row>
        <row r="9599">
          <cell r="A9599" t="str">
            <v>T70.3</v>
          </cell>
          <cell r="B9599" t="str">
            <v>Enfermedad por descompresión [de los cajones sumergidos]</v>
          </cell>
        </row>
        <row r="9600">
          <cell r="A9600" t="str">
            <v>T70.4</v>
          </cell>
          <cell r="B9600" t="str">
            <v>Efectos de líquidos con alta presión</v>
          </cell>
        </row>
        <row r="9601">
          <cell r="A9601" t="str">
            <v>T70.8</v>
          </cell>
          <cell r="B9601" t="str">
            <v>Otros efectos de la presión del aire y del agua</v>
          </cell>
        </row>
        <row r="9602">
          <cell r="A9602" t="str">
            <v>T70.9</v>
          </cell>
          <cell r="B9602" t="str">
            <v>Efecto de la presión del aire y del agua, no especificado</v>
          </cell>
        </row>
        <row r="9603">
          <cell r="A9603" t="str">
            <v>T71.X</v>
          </cell>
          <cell r="B9603" t="str">
            <v>Asfixia</v>
          </cell>
        </row>
        <row r="9604">
          <cell r="A9604" t="str">
            <v>T73</v>
          </cell>
          <cell r="B9604" t="str">
            <v>Efectos de otras privaciones</v>
          </cell>
        </row>
        <row r="9605">
          <cell r="A9605" t="str">
            <v>T73.0</v>
          </cell>
          <cell r="B9605" t="str">
            <v>Efectos del hambre</v>
          </cell>
        </row>
        <row r="9606">
          <cell r="A9606" t="str">
            <v>T73.1</v>
          </cell>
          <cell r="B9606" t="str">
            <v>Efectos de la sed</v>
          </cell>
        </row>
        <row r="9607">
          <cell r="A9607" t="str">
            <v>T73.2</v>
          </cell>
          <cell r="B9607" t="str">
            <v>Agotamiento debido a exposición a la intemperie</v>
          </cell>
        </row>
        <row r="9608">
          <cell r="A9608" t="str">
            <v>T73.3</v>
          </cell>
          <cell r="B9608" t="str">
            <v>Agotamiento debido a esfuerzo excesivo</v>
          </cell>
        </row>
        <row r="9609">
          <cell r="A9609" t="str">
            <v>T73.8</v>
          </cell>
          <cell r="B9609" t="str">
            <v>Otros efectos de privación</v>
          </cell>
        </row>
        <row r="9610">
          <cell r="A9610" t="str">
            <v>T73.9</v>
          </cell>
          <cell r="B9610" t="str">
            <v>Efectos de privación, no especificados</v>
          </cell>
        </row>
        <row r="9611">
          <cell r="A9611" t="str">
            <v>T74</v>
          </cell>
          <cell r="B9611" t="str">
            <v>Síndromes del maltrato</v>
          </cell>
        </row>
        <row r="9612">
          <cell r="A9612" t="str">
            <v>T74.0</v>
          </cell>
          <cell r="B9612" t="str">
            <v>Negligencia o abandono</v>
          </cell>
        </row>
        <row r="9613">
          <cell r="A9613" t="str">
            <v>T74.1</v>
          </cell>
          <cell r="B9613" t="str">
            <v>Abuso físico</v>
          </cell>
        </row>
        <row r="9614">
          <cell r="A9614" t="str">
            <v>T74.2</v>
          </cell>
          <cell r="B9614" t="str">
            <v>Abuso sexual</v>
          </cell>
        </row>
        <row r="9615">
          <cell r="A9615" t="str">
            <v>T74.3</v>
          </cell>
          <cell r="B9615" t="str">
            <v>Abuso psicológico</v>
          </cell>
        </row>
        <row r="9616">
          <cell r="A9616" t="str">
            <v>T74.8</v>
          </cell>
          <cell r="B9616" t="str">
            <v>Otros síndromes del maltrato</v>
          </cell>
        </row>
        <row r="9617">
          <cell r="A9617" t="str">
            <v>T74.9</v>
          </cell>
          <cell r="B9617" t="str">
            <v>Síndrome del maltrato, no especificado</v>
          </cell>
        </row>
        <row r="9618">
          <cell r="A9618" t="str">
            <v>T75</v>
          </cell>
          <cell r="B9618" t="str">
            <v>Efectos de otras causas externas</v>
          </cell>
        </row>
        <row r="9619">
          <cell r="A9619" t="str">
            <v>T75.0</v>
          </cell>
          <cell r="B9619" t="str">
            <v>Efectos del rayo</v>
          </cell>
        </row>
        <row r="9620">
          <cell r="A9620" t="str">
            <v>T75.1</v>
          </cell>
          <cell r="B9620" t="str">
            <v>Ahogamiento y sumersión no mortal</v>
          </cell>
        </row>
        <row r="9621">
          <cell r="A9621" t="str">
            <v>T75.2</v>
          </cell>
          <cell r="B9621" t="str">
            <v>Efectos de la vibración</v>
          </cell>
        </row>
        <row r="9622">
          <cell r="A9622" t="str">
            <v>T75.3</v>
          </cell>
          <cell r="B9622" t="str">
            <v>Mal del movimiento</v>
          </cell>
        </row>
        <row r="9623">
          <cell r="A9623" t="str">
            <v>T75.4</v>
          </cell>
          <cell r="B9623" t="str">
            <v>Efectos de la corriente eléctrica</v>
          </cell>
        </row>
        <row r="9624">
          <cell r="A9624" t="str">
            <v>T75.8</v>
          </cell>
          <cell r="B9624" t="str">
            <v>Otros efectos especificados de causas externas</v>
          </cell>
        </row>
        <row r="9625">
          <cell r="A9625" t="str">
            <v>T78</v>
          </cell>
          <cell r="B9625" t="str">
            <v>Efectos adversos, no clasificados en otra parte</v>
          </cell>
        </row>
        <row r="9626">
          <cell r="A9626" t="str">
            <v>T78.0</v>
          </cell>
          <cell r="B9626" t="str">
            <v>Choque anafiláctico debido a reacción adversa a alimentos</v>
          </cell>
        </row>
        <row r="9627">
          <cell r="A9627" t="str">
            <v>T78.1</v>
          </cell>
          <cell r="B9627" t="str">
            <v>Otra reacción adversa a alimentos, no clasificada en otra parte</v>
          </cell>
        </row>
        <row r="9628">
          <cell r="A9628" t="str">
            <v>T78.2</v>
          </cell>
          <cell r="B9628" t="str">
            <v>Choque anafiláctico, no especificado</v>
          </cell>
        </row>
        <row r="9629">
          <cell r="A9629" t="str">
            <v>T78.3</v>
          </cell>
          <cell r="B9629" t="str">
            <v>Edema angioneurótico</v>
          </cell>
        </row>
        <row r="9630">
          <cell r="A9630" t="str">
            <v>T78.4</v>
          </cell>
          <cell r="B9630" t="str">
            <v>Alergia no especificada</v>
          </cell>
        </row>
        <row r="9631">
          <cell r="A9631" t="str">
            <v>T78.8</v>
          </cell>
          <cell r="B9631" t="str">
            <v>Otros efectos adversos, no clasificados en otra parte</v>
          </cell>
        </row>
        <row r="9632">
          <cell r="A9632" t="str">
            <v>T78.9</v>
          </cell>
          <cell r="B9632" t="str">
            <v>Efecto adverso no especificado</v>
          </cell>
        </row>
        <row r="9633">
          <cell r="A9633" t="str">
            <v>T79</v>
          </cell>
          <cell r="B9633" t="str">
            <v>Algunas complicaciones precoces de traumatismos, no clasificadas en otra parte</v>
          </cell>
        </row>
        <row r="9634">
          <cell r="A9634" t="str">
            <v>T79.0</v>
          </cell>
          <cell r="B9634" t="str">
            <v>Embolia gaseosa (traumática)</v>
          </cell>
        </row>
        <row r="9635">
          <cell r="A9635" t="str">
            <v>T79.1</v>
          </cell>
          <cell r="B9635" t="str">
            <v>Embolia grasa (traumática)</v>
          </cell>
        </row>
        <row r="9636">
          <cell r="A9636" t="str">
            <v>T79.2</v>
          </cell>
          <cell r="B9636" t="str">
            <v>Hemorragia traumática secundaria y recurrente</v>
          </cell>
        </row>
        <row r="9637">
          <cell r="A9637" t="str">
            <v>T79.3</v>
          </cell>
          <cell r="B9637" t="str">
            <v>Infección postraumática de herida, no clasificada en otra parte</v>
          </cell>
        </row>
        <row r="9638">
          <cell r="A9638" t="str">
            <v>T79.4</v>
          </cell>
          <cell r="B9638" t="str">
            <v>Choque traumático</v>
          </cell>
        </row>
        <row r="9639">
          <cell r="A9639" t="str">
            <v>T79.5</v>
          </cell>
          <cell r="B9639" t="str">
            <v>Anuria traumática</v>
          </cell>
        </row>
        <row r="9640">
          <cell r="A9640" t="str">
            <v>T79.6</v>
          </cell>
          <cell r="B9640" t="str">
            <v>Isquemia traumática de músculo</v>
          </cell>
        </row>
        <row r="9641">
          <cell r="A9641" t="str">
            <v>T79.7</v>
          </cell>
          <cell r="B9641" t="str">
            <v>Enfisema subcutáneo traumático</v>
          </cell>
        </row>
        <row r="9642">
          <cell r="A9642" t="str">
            <v>T79.8</v>
          </cell>
          <cell r="B9642" t="str">
            <v>Otras complicaciones precoces de los traumatismos</v>
          </cell>
        </row>
        <row r="9643">
          <cell r="A9643" t="str">
            <v>T79.9</v>
          </cell>
          <cell r="B9643" t="str">
            <v>Complicaciones precoces no especificadas de los traumatismos</v>
          </cell>
        </row>
        <row r="9644">
          <cell r="A9644" t="str">
            <v>T80</v>
          </cell>
          <cell r="B9644" t="str">
            <v>Complicaciones consecutivas a infusión, transfusión e inyección terapéutica</v>
          </cell>
        </row>
        <row r="9645">
          <cell r="A9645" t="str">
            <v>T80.0</v>
          </cell>
          <cell r="B9645" t="str">
            <v>Embolia gaseosa consecutiva a infusión, transfusión e inyección terapéutica</v>
          </cell>
        </row>
        <row r="9646">
          <cell r="A9646" t="str">
            <v>T80.1</v>
          </cell>
          <cell r="B9646" t="str">
            <v>Complicaciones vasculares consecutivas a infusión, transfusión e inyección terapéutica</v>
          </cell>
        </row>
        <row r="9647">
          <cell r="A9647" t="str">
            <v>T80.2</v>
          </cell>
          <cell r="B9647" t="str">
            <v>Infecciones consecutivas a infusión, transfusión e inyección terapéutica</v>
          </cell>
        </row>
        <row r="9648">
          <cell r="A9648" t="str">
            <v>T80.3</v>
          </cell>
          <cell r="B9648" t="str">
            <v>Reacción de incompatibilidad al grupo ABO</v>
          </cell>
        </row>
        <row r="9649">
          <cell r="A9649" t="str">
            <v>T80.4</v>
          </cell>
          <cell r="B9649" t="str">
            <v>Reacción de incompatibilidad a Rh</v>
          </cell>
        </row>
        <row r="9650">
          <cell r="A9650" t="str">
            <v>T80.5</v>
          </cell>
          <cell r="B9650" t="str">
            <v>Choque anafiláctico debido a suero</v>
          </cell>
        </row>
        <row r="9651">
          <cell r="A9651" t="str">
            <v>T80.6</v>
          </cell>
          <cell r="B9651" t="str">
            <v>Otras reacciones al suero</v>
          </cell>
        </row>
        <row r="9652">
          <cell r="A9652" t="str">
            <v>T80.8</v>
          </cell>
          <cell r="B9652" t="str">
            <v>Otras complicaciones consecutivas a infusión, transfusión, e inyección terapéutica</v>
          </cell>
        </row>
        <row r="9653">
          <cell r="A9653" t="str">
            <v>T80.9</v>
          </cell>
          <cell r="B9653" t="str">
            <v>Complicaciones no especificadas consecutivas a infusión, transfusión e inyección terapéutica</v>
          </cell>
        </row>
        <row r="9654">
          <cell r="A9654" t="str">
            <v>T81</v>
          </cell>
          <cell r="B9654" t="str">
            <v>Complicaciones de procedimientos, no clasificadas en otra parte</v>
          </cell>
        </row>
        <row r="9655">
          <cell r="A9655" t="str">
            <v>T81.0</v>
          </cell>
          <cell r="B9655" t="str">
            <v>Hemorragia y hematoma que complican un procedimiento, no clasificados en otra parte</v>
          </cell>
        </row>
        <row r="9656">
          <cell r="A9656" t="str">
            <v>T81.1</v>
          </cell>
          <cell r="B9656" t="str">
            <v>Choque durante o resultante de un procedimiento, no clasificado en otra parte</v>
          </cell>
        </row>
        <row r="9657">
          <cell r="A9657" t="str">
            <v>T81.2</v>
          </cell>
          <cell r="B9657" t="str">
            <v>Punción o laceración accidental durante un procedimiento, no clasificadas en otra parte</v>
          </cell>
        </row>
        <row r="9658">
          <cell r="A9658" t="str">
            <v>T81.3</v>
          </cell>
          <cell r="B9658" t="str">
            <v>Desgarro de herida operatoria, no clasificado en otra parte</v>
          </cell>
        </row>
        <row r="9659">
          <cell r="A9659" t="str">
            <v>T81.4</v>
          </cell>
          <cell r="B9659" t="str">
            <v>Infección consecutiva a procedimiento, no clasificada en otra parte</v>
          </cell>
        </row>
        <row r="9660">
          <cell r="A9660" t="str">
            <v>T81.5</v>
          </cell>
          <cell r="B9660" t="str">
            <v>Cuerpo extraño dejado accidentalmente en cavidad corporal o en herida operatoria consecutiva a procedimiento</v>
          </cell>
        </row>
        <row r="9661">
          <cell r="A9661" t="str">
            <v>T81.6</v>
          </cell>
          <cell r="B9661" t="str">
            <v>Reacción aguda a sustancia extraña dejada accidentalmente durante un procedimiento</v>
          </cell>
        </row>
        <row r="9662">
          <cell r="A9662" t="str">
            <v>T81.7</v>
          </cell>
          <cell r="B9662" t="str">
            <v>Complicaciones vasculares consecutivas a procedimiento, no clasificadas en otra parte</v>
          </cell>
        </row>
        <row r="9663">
          <cell r="A9663" t="str">
            <v>T81.8</v>
          </cell>
          <cell r="B9663" t="str">
            <v>Otras complicaciones de procedimientos, no clasificadas en otra parte</v>
          </cell>
        </row>
        <row r="9664">
          <cell r="A9664" t="str">
            <v>T81.9</v>
          </cell>
          <cell r="B9664" t="str">
            <v>Complicación de procedimientos, no especificada</v>
          </cell>
        </row>
        <row r="9665">
          <cell r="A9665" t="str">
            <v>T82</v>
          </cell>
          <cell r="B9665" t="str">
            <v>Complicaciones de dispositivos protésicos, implantes e injertos cardiovasculares</v>
          </cell>
        </row>
        <row r="9666">
          <cell r="A9666" t="str">
            <v>T82.0</v>
          </cell>
          <cell r="B9666" t="str">
            <v>Complicación mecánica de prótesis de válvula cardíaca</v>
          </cell>
        </row>
        <row r="9667">
          <cell r="A9667" t="str">
            <v>T82.1</v>
          </cell>
          <cell r="B9667" t="str">
            <v>Complicación mecánica de dispositivo electrónico cardíaco</v>
          </cell>
        </row>
        <row r="9668">
          <cell r="A9668" t="str">
            <v>T82.2</v>
          </cell>
          <cell r="B9668" t="str">
            <v>Complicación mecánica de derivación de arteria coronaria e injerto valvular</v>
          </cell>
        </row>
        <row r="9669">
          <cell r="A9669" t="str">
            <v>T82.3</v>
          </cell>
          <cell r="B9669" t="str">
            <v>Complicación mecánica de otros injertos vasculares</v>
          </cell>
        </row>
        <row r="9670">
          <cell r="A9670" t="str">
            <v>T82.4</v>
          </cell>
          <cell r="B9670" t="str">
            <v>Complicación mecánica de catéter para diálisis vascular</v>
          </cell>
        </row>
        <row r="9671">
          <cell r="A9671" t="str">
            <v>T82.5</v>
          </cell>
          <cell r="B9671" t="str">
            <v>Complicación mecánica de otros dispositivos e implantes cardiovasculares</v>
          </cell>
        </row>
        <row r="9672">
          <cell r="A9672" t="str">
            <v>T82.6</v>
          </cell>
          <cell r="B9672" t="str">
            <v>Infección y reacción inflamatoria debidas a prótesis de válvula cardíaca</v>
          </cell>
        </row>
        <row r="9673">
          <cell r="A9673" t="str">
            <v>T82.7</v>
          </cell>
          <cell r="B9673" t="str">
            <v>Infección y reacción inflamatoria debidas a otros dispositivos, implantes e injertos cardiovasculares</v>
          </cell>
        </row>
        <row r="9674">
          <cell r="A9674" t="str">
            <v>T82.8</v>
          </cell>
          <cell r="B9674" t="str">
            <v>Otras complicaciones de dispositivos protésicos, implantes e injertos cardiovasculares</v>
          </cell>
        </row>
        <row r="9675">
          <cell r="A9675" t="str">
            <v>T82.9</v>
          </cell>
          <cell r="B9675" t="str">
            <v>Complicación no especificada de dispositivo protésico, implante e injerto cardiovascular</v>
          </cell>
        </row>
        <row r="9676">
          <cell r="A9676" t="str">
            <v>T83</v>
          </cell>
          <cell r="B9676" t="str">
            <v>Complicaciones de dispositivos, implantes e injertos genitourinarios</v>
          </cell>
        </row>
        <row r="9677">
          <cell r="A9677" t="str">
            <v>T83.0</v>
          </cell>
          <cell r="B9677" t="str">
            <v>Complicación mecánica de catéter urinario (fijo)</v>
          </cell>
        </row>
        <row r="9678">
          <cell r="A9678" t="str">
            <v>T83.1</v>
          </cell>
          <cell r="B9678" t="str">
            <v>Complicación mecánica de otros dispositivos e implantes urinarios</v>
          </cell>
        </row>
        <row r="9679">
          <cell r="A9679" t="str">
            <v>T83.2</v>
          </cell>
          <cell r="B9679" t="str">
            <v>Complicación mecánica de injerto en órgano urinario</v>
          </cell>
        </row>
        <row r="9680">
          <cell r="A9680" t="str">
            <v>T83.3</v>
          </cell>
          <cell r="B9680" t="str">
            <v>Complicación mecánica de dispositivo anticonceptivo intrauterino</v>
          </cell>
        </row>
        <row r="9681">
          <cell r="A9681" t="str">
            <v>T83.4</v>
          </cell>
          <cell r="B9681" t="str">
            <v>Complicación mecánica de otros dispositivos, implantes e injertos en el tracto genital</v>
          </cell>
        </row>
        <row r="9682">
          <cell r="A9682" t="str">
            <v>T83.5</v>
          </cell>
          <cell r="B9682" t="str">
            <v>Infección y reacción inflamatoria debidas a dispositivo protésico, implante e injerto en el sistema urinario</v>
          </cell>
        </row>
        <row r="9683">
          <cell r="A9683" t="str">
            <v>T83.6</v>
          </cell>
          <cell r="B9683" t="str">
            <v>Infección y reacción inflamatoria debidas a dispositivo protésico, implante e injerto en el tracto genital</v>
          </cell>
        </row>
        <row r="9684">
          <cell r="A9684" t="str">
            <v>T83.8</v>
          </cell>
          <cell r="B9684" t="str">
            <v>Otras complicaciones de dispositivos protésicos, implantes e injertos genitourinarios</v>
          </cell>
        </row>
        <row r="9685">
          <cell r="A9685" t="str">
            <v>T83.9</v>
          </cell>
          <cell r="B9685" t="str">
            <v>Complicación no especificada de dispositivo protésico, implante e injerto genitourinario</v>
          </cell>
        </row>
        <row r="9686">
          <cell r="A9686" t="str">
            <v>T84</v>
          </cell>
          <cell r="B9686" t="str">
            <v>Complicaciones de dispositivos protésicos, implantes e injertos ortopédicos internos</v>
          </cell>
        </row>
        <row r="9687">
          <cell r="A9687" t="str">
            <v>T84.0</v>
          </cell>
          <cell r="B9687" t="str">
            <v>Complicación mecánica de prótesis articular interna</v>
          </cell>
        </row>
        <row r="9688">
          <cell r="A9688" t="str">
            <v>T84.1</v>
          </cell>
          <cell r="B9688" t="str">
            <v>Complicación mecánica de dispositivo de fijación interna de huesos de un miembro</v>
          </cell>
        </row>
        <row r="9689">
          <cell r="A9689" t="str">
            <v>T84.2</v>
          </cell>
          <cell r="B9689" t="str">
            <v>Complicación mecánica de dispositivo de fijación interna de otros huesos</v>
          </cell>
        </row>
        <row r="9690">
          <cell r="A9690" t="str">
            <v>T84.3</v>
          </cell>
          <cell r="B9690" t="str">
            <v>Complicación mecánica de otros dispositivos óseos, implantes e injertos</v>
          </cell>
        </row>
        <row r="9691">
          <cell r="A9691" t="str">
            <v>T84.4</v>
          </cell>
          <cell r="B9691" t="str">
            <v>Complicación mecánica de otros dispositivos protésicos, implantes e injertos ortopédicos internos</v>
          </cell>
        </row>
        <row r="9692">
          <cell r="A9692" t="str">
            <v>T84.5</v>
          </cell>
          <cell r="B9692" t="str">
            <v>Infección y reacción inflamatoria debidas a prótesis articular interna</v>
          </cell>
        </row>
        <row r="9693">
          <cell r="A9693" t="str">
            <v>T84.6</v>
          </cell>
          <cell r="B9693" t="str">
            <v>Infección y reacción inflamatoria debidas a dispositivo de fijación interna [cualquier sitio]</v>
          </cell>
        </row>
        <row r="9694">
          <cell r="A9694" t="str">
            <v>T84.7</v>
          </cell>
          <cell r="B9694" t="str">
            <v>Infección y reacción inflamatoria debidas a otros dispositivos protésicos, implantes e injertos ortopédicos internos</v>
          </cell>
        </row>
        <row r="9695">
          <cell r="A9695" t="str">
            <v>T84.8</v>
          </cell>
          <cell r="B9695" t="str">
            <v>Otras complicaciones de dispositivos protésicos, implantes e injertos ortopédicos internos</v>
          </cell>
        </row>
        <row r="9696">
          <cell r="A9696" t="str">
            <v>T84.9</v>
          </cell>
          <cell r="B9696" t="str">
            <v>Complicaciones no especificadas de dispositivos protésicos, implantes e injertos ortopédicos internos</v>
          </cell>
        </row>
        <row r="9697">
          <cell r="A9697" t="str">
            <v>T85</v>
          </cell>
          <cell r="B9697" t="str">
            <v>Complicaciones de otros dispositivos protésicos, implantes e injertos internos</v>
          </cell>
        </row>
        <row r="9698">
          <cell r="A9698" t="str">
            <v>T85.0</v>
          </cell>
          <cell r="B9698" t="str">
            <v>Complicación mecánica de derivación (anastomótica) ventricular intracraneal</v>
          </cell>
        </row>
        <row r="9699">
          <cell r="A9699" t="str">
            <v>T85.1</v>
          </cell>
          <cell r="B9699" t="str">
            <v>Complicación mecánica de implante de estimulador electrónico del sistema nervioso</v>
          </cell>
        </row>
        <row r="9700">
          <cell r="A9700" t="str">
            <v>T85.2</v>
          </cell>
          <cell r="B9700" t="str">
            <v>Complicación mecánica de lentes intraoculares</v>
          </cell>
        </row>
        <row r="9701">
          <cell r="A9701" t="str">
            <v>T85.3</v>
          </cell>
          <cell r="B9701" t="str">
            <v>Complicación mecánica de otros dispositivos protésicos, implantes e injertos oculares</v>
          </cell>
        </row>
        <row r="9702">
          <cell r="A9702" t="str">
            <v>T85.4</v>
          </cell>
          <cell r="B9702" t="str">
            <v>Complicación mecánica de prótesis e implante de mama</v>
          </cell>
        </row>
        <row r="9703">
          <cell r="A9703" t="str">
            <v>T85.5</v>
          </cell>
          <cell r="B9703" t="str">
            <v>Complicación mecánica de dispositivo protésico, implante e injerto gastrointestinal</v>
          </cell>
        </row>
        <row r="9704">
          <cell r="A9704" t="str">
            <v>T85.6</v>
          </cell>
          <cell r="B9704" t="str">
            <v>Complicación mecánica de otros dispositivos protésicos, implantes e injertos internos especificados</v>
          </cell>
        </row>
        <row r="9705">
          <cell r="A9705" t="str">
            <v>T85.7</v>
          </cell>
          <cell r="B9705" t="str">
            <v>Infección y reacción inflamatoria debidas a otros dispositivos protésicos, implantes e injertos internos</v>
          </cell>
        </row>
        <row r="9706">
          <cell r="A9706" t="str">
            <v>T85.8</v>
          </cell>
          <cell r="B9706" t="str">
            <v>Otras complicaciones de dispositivos protésicos, implantes e injertos internos, no clasificadas en otra parte</v>
          </cell>
        </row>
        <row r="9707">
          <cell r="A9707" t="str">
            <v>T85.9</v>
          </cell>
          <cell r="B9707" t="str">
            <v>Complicación no especificada de dispositivo protésico, implante e injerto interno</v>
          </cell>
        </row>
        <row r="9708">
          <cell r="A9708" t="str">
            <v>T86</v>
          </cell>
          <cell r="B9708" t="str">
            <v>Falla y rechazo del trasplante de órganos y tejidos</v>
          </cell>
        </row>
        <row r="9709">
          <cell r="A9709" t="str">
            <v>T86.0</v>
          </cell>
          <cell r="B9709" t="str">
            <v>Rechazo de trasplante de médula ósea</v>
          </cell>
        </row>
        <row r="9710">
          <cell r="A9710" t="str">
            <v>T86.1</v>
          </cell>
          <cell r="B9710" t="str">
            <v>Falla y rechazo de trasplante de riñón</v>
          </cell>
        </row>
        <row r="9711">
          <cell r="A9711" t="str">
            <v>T86.2</v>
          </cell>
          <cell r="B9711" t="str">
            <v>Falla y rechazo de trasplante de corazón</v>
          </cell>
        </row>
        <row r="9712">
          <cell r="A9712" t="str">
            <v>T86.3</v>
          </cell>
          <cell r="B9712" t="str">
            <v>Falla y rechazo de trasplante de pulmón-corazón</v>
          </cell>
        </row>
        <row r="9713">
          <cell r="A9713" t="str">
            <v>T86.4</v>
          </cell>
          <cell r="B9713" t="str">
            <v>Falla y rechazo de trasplante de hígado</v>
          </cell>
        </row>
        <row r="9714">
          <cell r="A9714" t="str">
            <v>T86.8</v>
          </cell>
          <cell r="B9714" t="str">
            <v>Falla y rechazo de otros órganos y tejidos trasplantados</v>
          </cell>
        </row>
        <row r="9715">
          <cell r="A9715" t="str">
            <v>T86.9</v>
          </cell>
          <cell r="B9715" t="str">
            <v>Falla y rechazo de trasplante de órgano y tejido no especificado</v>
          </cell>
        </row>
        <row r="9716">
          <cell r="A9716" t="str">
            <v>T87</v>
          </cell>
          <cell r="B9716" t="str">
            <v>Complicaciones peculiares de la reinserción y amputación</v>
          </cell>
        </row>
        <row r="9717">
          <cell r="A9717" t="str">
            <v>T87.0</v>
          </cell>
          <cell r="B9717" t="str">
            <v>Complicaciones de la reinserción (de parte) de extremidad superior</v>
          </cell>
        </row>
        <row r="9718">
          <cell r="A9718" t="str">
            <v>T87.1</v>
          </cell>
          <cell r="B9718" t="str">
            <v>Complicaciones de la reinserción (de parte) de extremidad inferior</v>
          </cell>
        </row>
        <row r="9719">
          <cell r="A9719" t="str">
            <v>T87.2</v>
          </cell>
          <cell r="B9719" t="str">
            <v>Complicaciones de otras partes del cuerpo reinsertadas</v>
          </cell>
        </row>
        <row r="9720">
          <cell r="A9720" t="str">
            <v>T87.3</v>
          </cell>
          <cell r="B9720" t="str">
            <v>Neuroma de muñón de amputación</v>
          </cell>
        </row>
        <row r="9721">
          <cell r="A9721" t="str">
            <v>T87.4</v>
          </cell>
          <cell r="B9721" t="str">
            <v>Infección de muñón de amputación</v>
          </cell>
        </row>
        <row r="9722">
          <cell r="A9722" t="str">
            <v>T87.5</v>
          </cell>
          <cell r="B9722" t="str">
            <v>Necrosis de muñón de amputación</v>
          </cell>
        </row>
        <row r="9723">
          <cell r="A9723" t="str">
            <v>T87.6</v>
          </cell>
          <cell r="B9723" t="str">
            <v>Otras complicaciones y las no especificadas de muñón de amputación</v>
          </cell>
        </row>
        <row r="9724">
          <cell r="A9724" t="str">
            <v>T88</v>
          </cell>
          <cell r="B9724" t="str">
            <v>Otras complicaciones de la atención médica y quirúrgica, no clasificadas en otra parte</v>
          </cell>
        </row>
        <row r="9725">
          <cell r="A9725" t="str">
            <v>T88.0</v>
          </cell>
          <cell r="B9725" t="str">
            <v>Infección consecutiva a inmunización</v>
          </cell>
        </row>
        <row r="9726">
          <cell r="A9726" t="str">
            <v>T88.1</v>
          </cell>
          <cell r="B9726" t="str">
            <v>Otras complicaciones consecutivas a inmunización, no clasificadas en otra parte</v>
          </cell>
        </row>
        <row r="9727">
          <cell r="A9727" t="str">
            <v>T88.2</v>
          </cell>
          <cell r="B9727" t="str">
            <v>Choque debido a la anestesia</v>
          </cell>
        </row>
        <row r="9728">
          <cell r="A9728" t="str">
            <v>T88.3</v>
          </cell>
          <cell r="B9728" t="str">
            <v>Hipertermia maligna debida a la anestesia</v>
          </cell>
        </row>
        <row r="9729">
          <cell r="A9729" t="str">
            <v>T88.4</v>
          </cell>
          <cell r="B9729" t="str">
            <v>Falla o dificultad de la intubación</v>
          </cell>
        </row>
        <row r="9730">
          <cell r="A9730" t="str">
            <v>T88.5</v>
          </cell>
          <cell r="B9730" t="str">
            <v>Otras complicaciones de la anestesia</v>
          </cell>
        </row>
        <row r="9731">
          <cell r="A9731" t="str">
            <v>T88.6</v>
          </cell>
          <cell r="B9731" t="str">
            <v>Choque anafiláctico debido a efecto adverso de droga o medicamento correcto administrado apropiadamente</v>
          </cell>
        </row>
        <row r="9732">
          <cell r="A9732" t="str">
            <v>T88.7</v>
          </cell>
          <cell r="B9732" t="str">
            <v>Efecto adverso no especificado de droga o medicamento</v>
          </cell>
        </row>
        <row r="9733">
          <cell r="A9733" t="str">
            <v>T88.8</v>
          </cell>
          <cell r="B9733" t="str">
            <v>Otras complicaciones especificadas de la atención médica y quirúrgica, no clasificadas en otra parte</v>
          </cell>
        </row>
        <row r="9734">
          <cell r="A9734" t="str">
            <v>T88.9</v>
          </cell>
          <cell r="B9734" t="str">
            <v>Complicaciones no especificadas de la atención médica y quirúrgica</v>
          </cell>
        </row>
        <row r="9735">
          <cell r="A9735" t="str">
            <v>T90</v>
          </cell>
          <cell r="B9735" t="str">
            <v>Secuelas de traumatismos de la cabeza</v>
          </cell>
        </row>
        <row r="9736">
          <cell r="A9736" t="str">
            <v>T90.0</v>
          </cell>
          <cell r="B9736" t="str">
            <v>Secuelas de traumatismo superficial de la cabeza</v>
          </cell>
        </row>
        <row r="9737">
          <cell r="A9737" t="str">
            <v>T90.1</v>
          </cell>
          <cell r="B9737" t="str">
            <v>Secuelas de herida de la cabeza</v>
          </cell>
        </row>
        <row r="9738">
          <cell r="A9738" t="str">
            <v>T90.2</v>
          </cell>
          <cell r="B9738" t="str">
            <v>Secuelas de fractura del cráneo y de huesos faciales</v>
          </cell>
        </row>
        <row r="9739">
          <cell r="A9739" t="str">
            <v>T90.3</v>
          </cell>
          <cell r="B9739" t="str">
            <v>Secuelas de traumatismo de nervios craneales</v>
          </cell>
        </row>
        <row r="9740">
          <cell r="A9740" t="str">
            <v>T90.4</v>
          </cell>
          <cell r="B9740" t="str">
            <v>Secuelas de traumatismo del ojo y de la órbita</v>
          </cell>
        </row>
        <row r="9741">
          <cell r="A9741" t="str">
            <v>T90.5</v>
          </cell>
          <cell r="B9741" t="str">
            <v>Secuelas de traumatismo intracraneal</v>
          </cell>
        </row>
        <row r="9742">
          <cell r="A9742" t="str">
            <v>T90.8</v>
          </cell>
          <cell r="B9742" t="str">
            <v>Secuelas de otros traumatismos especificados de la cabeza</v>
          </cell>
        </row>
        <row r="9743">
          <cell r="A9743" t="str">
            <v>T90.9</v>
          </cell>
          <cell r="B9743" t="str">
            <v>Secuelas de traumatismo no especificado de la cabeza</v>
          </cell>
        </row>
        <row r="9744">
          <cell r="A9744" t="str">
            <v>T91</v>
          </cell>
          <cell r="B9744" t="str">
            <v>Secuelas de traumatismos del cuello y del tronco</v>
          </cell>
        </row>
        <row r="9745">
          <cell r="A9745" t="str">
            <v>T91.0</v>
          </cell>
          <cell r="B9745" t="str">
            <v>Secuelas de traumatismo superficial y de heridas del cuello y del tronco</v>
          </cell>
        </row>
        <row r="9746">
          <cell r="A9746" t="str">
            <v>T91.1</v>
          </cell>
          <cell r="B9746" t="str">
            <v>Secuelas de fractura de la columna vertebral</v>
          </cell>
        </row>
        <row r="9747">
          <cell r="A9747" t="str">
            <v>T91.2</v>
          </cell>
          <cell r="B9747" t="str">
            <v>Secuelas de otra fractura del tórax y de la pelvis</v>
          </cell>
        </row>
        <row r="9748">
          <cell r="A9748" t="str">
            <v>T91.3</v>
          </cell>
          <cell r="B9748" t="str">
            <v>Secuelas de traumatismo de la médula espinal</v>
          </cell>
        </row>
        <row r="9749">
          <cell r="A9749" t="str">
            <v>T91.4</v>
          </cell>
          <cell r="B9749" t="str">
            <v>Secuelas de traumatismo de órganos intratorácicos</v>
          </cell>
        </row>
        <row r="9750">
          <cell r="A9750" t="str">
            <v>T91.5</v>
          </cell>
          <cell r="B9750" t="str">
            <v>Secuelas de traumatismo de órganos intraabdominales y pélvicos</v>
          </cell>
        </row>
        <row r="9751">
          <cell r="A9751" t="str">
            <v>T91.8</v>
          </cell>
          <cell r="B9751" t="str">
            <v>Secuelas de otros traumatismos especificados del cuello y del tronco</v>
          </cell>
        </row>
        <row r="9752">
          <cell r="A9752" t="str">
            <v>T91.9</v>
          </cell>
          <cell r="B9752" t="str">
            <v>Secuelas de traumatismo no especificado del cuello y del tronco</v>
          </cell>
        </row>
        <row r="9753">
          <cell r="A9753" t="str">
            <v>T92</v>
          </cell>
          <cell r="B9753" t="str">
            <v>Secuelas de traumatismos de miembro superior</v>
          </cell>
        </row>
        <row r="9754">
          <cell r="A9754" t="str">
            <v>T92.0</v>
          </cell>
          <cell r="B9754" t="str">
            <v>Secuelas de herida de miembro superior</v>
          </cell>
        </row>
        <row r="9755">
          <cell r="A9755" t="str">
            <v>T92.1</v>
          </cell>
          <cell r="B9755" t="str">
            <v>Secuelas de fractura del brazo</v>
          </cell>
        </row>
        <row r="9756">
          <cell r="A9756" t="str">
            <v>T92.2</v>
          </cell>
          <cell r="B9756" t="str">
            <v>Secuelas de fractura de la muñeca y de la mano</v>
          </cell>
        </row>
        <row r="9757">
          <cell r="A9757" t="str">
            <v>T92.3</v>
          </cell>
          <cell r="B9757" t="str">
            <v>Secuelas de luxación, torcedura y esguince de miembro superior</v>
          </cell>
        </row>
        <row r="9758">
          <cell r="A9758" t="str">
            <v>T92.4</v>
          </cell>
          <cell r="B9758" t="str">
            <v>Secuelas de traumatismo de nervio de miembro superior</v>
          </cell>
        </row>
        <row r="9759">
          <cell r="A9759" t="str">
            <v>T92.5</v>
          </cell>
          <cell r="B9759" t="str">
            <v>Secuelas de traumatismo de tendón y músculo de miembro superior</v>
          </cell>
        </row>
        <row r="9760">
          <cell r="A9760" t="str">
            <v>T92.6</v>
          </cell>
          <cell r="B9760" t="str">
            <v>Secuelas de aplastamiento y amputación traumáticas de miembro superior</v>
          </cell>
        </row>
        <row r="9761">
          <cell r="A9761" t="str">
            <v>T92.8</v>
          </cell>
          <cell r="B9761" t="str">
            <v>Secuelas de otros traumatismos especificados de miembro superior</v>
          </cell>
        </row>
        <row r="9762">
          <cell r="A9762" t="str">
            <v>T92.9</v>
          </cell>
          <cell r="B9762" t="str">
            <v>Secuelas de traumatismo no especificado de miembro superior</v>
          </cell>
        </row>
        <row r="9763">
          <cell r="A9763" t="str">
            <v>T93</v>
          </cell>
          <cell r="B9763" t="str">
            <v>Secuelas de traumatismos de miembro inferior</v>
          </cell>
        </row>
        <row r="9764">
          <cell r="A9764" t="str">
            <v>T93.0</v>
          </cell>
          <cell r="B9764" t="str">
            <v>Secuelas de herida de miembro inferior</v>
          </cell>
        </row>
        <row r="9765">
          <cell r="A9765" t="str">
            <v>T93.1</v>
          </cell>
          <cell r="B9765" t="str">
            <v>Secuelas de fractura del fémur</v>
          </cell>
        </row>
        <row r="9766">
          <cell r="A9766" t="str">
            <v>T93.2</v>
          </cell>
          <cell r="B9766" t="str">
            <v>Secuelas de otras fracturas de miembro inferior</v>
          </cell>
        </row>
        <row r="9767">
          <cell r="A9767" t="str">
            <v>T93.3</v>
          </cell>
          <cell r="B9767" t="str">
            <v>Secuelas de luxación, torcedura y esguince de miembro inferior</v>
          </cell>
        </row>
        <row r="9768">
          <cell r="A9768" t="str">
            <v>T93.4</v>
          </cell>
          <cell r="B9768" t="str">
            <v>Secuelas de traumatismo de nervio de miembro inferior</v>
          </cell>
        </row>
        <row r="9769">
          <cell r="A9769" t="str">
            <v>T93.5</v>
          </cell>
          <cell r="B9769" t="str">
            <v>Secuelas de traumatismo de tendón y músculo de miembro inferior</v>
          </cell>
        </row>
        <row r="9770">
          <cell r="A9770" t="str">
            <v>T93.6</v>
          </cell>
          <cell r="B9770" t="str">
            <v>Secuelas de aplastamiento y amputación traumáticas de miembro inferior</v>
          </cell>
        </row>
        <row r="9771">
          <cell r="A9771" t="str">
            <v>T93.8</v>
          </cell>
          <cell r="B9771" t="str">
            <v>Secuelas de otros traumatismos especificados de miembro inferior</v>
          </cell>
        </row>
        <row r="9772">
          <cell r="A9772" t="str">
            <v>T93.9</v>
          </cell>
          <cell r="B9772" t="str">
            <v>Secuelas de traumatismo no especificado de miembro inferior</v>
          </cell>
        </row>
        <row r="9773">
          <cell r="A9773" t="str">
            <v>T94</v>
          </cell>
          <cell r="B9773" t="str">
            <v>Secuelas de traumatismos que afectan múltiples regiones del cuerpo y las no especificadas</v>
          </cell>
        </row>
        <row r="9774">
          <cell r="A9774" t="str">
            <v>T94.0</v>
          </cell>
          <cell r="B9774" t="str">
            <v>Secuelas de traumatismos que afectan múltiples regiones del cuerpo</v>
          </cell>
        </row>
        <row r="9775">
          <cell r="A9775" t="str">
            <v>T94.1</v>
          </cell>
          <cell r="B9775" t="str">
            <v>Secuelas de traumatismos de regiones no especificadas del cuerpo</v>
          </cell>
        </row>
        <row r="9776">
          <cell r="A9776" t="str">
            <v>T95</v>
          </cell>
          <cell r="B9776" t="str">
            <v>Secuelas de quemaduras, corrosiones y congelamientos</v>
          </cell>
        </row>
        <row r="9777">
          <cell r="A9777" t="str">
            <v>T95.0</v>
          </cell>
          <cell r="B9777" t="str">
            <v>Secuelas de quemadura, corrosión y congelamiento de la cabeza y del cuello</v>
          </cell>
        </row>
        <row r="9778">
          <cell r="A9778" t="str">
            <v>T95.1</v>
          </cell>
          <cell r="B9778" t="str">
            <v>Secuelas de quemadura, corrosión y congelamiento del tronco</v>
          </cell>
        </row>
        <row r="9779">
          <cell r="A9779" t="str">
            <v>T95.2</v>
          </cell>
          <cell r="B9779" t="str">
            <v>Secuelas de quemadura, corrosión y congelamiento de miembro superior</v>
          </cell>
        </row>
        <row r="9780">
          <cell r="A9780" t="str">
            <v>T95.3</v>
          </cell>
          <cell r="B9780" t="str">
            <v>Secuelas de quemadura, corrosión y congelamiento de miembro inferior</v>
          </cell>
        </row>
        <row r="9781">
          <cell r="A9781" t="str">
            <v>T95.4</v>
          </cell>
          <cell r="B9781" t="str">
            <v>Secuelas de quemadura y corrosión clasificables sólo de acuerdo con la extensión de la superficie del cuerpo afectada</v>
          </cell>
        </row>
        <row r="9782">
          <cell r="A9782" t="str">
            <v>T95.8</v>
          </cell>
          <cell r="B9782" t="str">
            <v>Secuelas de otras quemaduras, corrosiones y congelamientos especificados</v>
          </cell>
        </row>
        <row r="9783">
          <cell r="A9783" t="str">
            <v>T95.9</v>
          </cell>
          <cell r="B9783" t="str">
            <v>Secuelas de quemadura, corrosión y congelamiento no especificados</v>
          </cell>
        </row>
        <row r="9784">
          <cell r="A9784" t="str">
            <v>T96.X</v>
          </cell>
          <cell r="B9784" t="str">
            <v>Secuelas de envenenamientos por drogas, medicamentos y sustancias  biológicas</v>
          </cell>
        </row>
        <row r="9785">
          <cell r="A9785" t="str">
            <v>T97.X</v>
          </cell>
          <cell r="B9785" t="str">
            <v>Secuelas de efectos tóxicos de sustancias de procedencia principalmente no medicinal</v>
          </cell>
        </row>
        <row r="9786">
          <cell r="A9786" t="str">
            <v>T98</v>
          </cell>
          <cell r="B9786" t="str">
            <v>Secuelas de otros efectos y los no especificados de causas externas</v>
          </cell>
        </row>
        <row r="9787">
          <cell r="A9787" t="str">
            <v>T98.0</v>
          </cell>
          <cell r="B9787" t="str">
            <v>Secuelas de efectos de cuerpos extraños que penetran en orificios naturales</v>
          </cell>
        </row>
        <row r="9788">
          <cell r="A9788" t="str">
            <v>T98.1</v>
          </cell>
          <cell r="B9788" t="str">
            <v>Secuelas de otros efectos y los no especificados de causas externas</v>
          </cell>
        </row>
        <row r="9789">
          <cell r="A9789" t="str">
            <v>T98.2</v>
          </cell>
          <cell r="B9789" t="str">
            <v>Secuelas de ciertas complicaciones precoces de los traumatismos</v>
          </cell>
        </row>
        <row r="9790">
          <cell r="A9790" t="str">
            <v>T98.3</v>
          </cell>
          <cell r="B9790" t="str">
            <v>Secuelas de complicaciones de la atención médica y quirúrgica, no clasificadas en otra parte</v>
          </cell>
        </row>
        <row r="9791">
          <cell r="A9791" t="str">
            <v>V</v>
          </cell>
          <cell r="B9791" t="str">
            <v>Accidentes</v>
          </cell>
        </row>
        <row r="9792">
          <cell r="A9792" t="str">
            <v>V01</v>
          </cell>
          <cell r="B9792" t="str">
            <v>Peatón lesionado por colisión con vehículo de pedal</v>
          </cell>
        </row>
        <row r="9793">
          <cell r="A9793" t="str">
            <v>V01.0</v>
          </cell>
          <cell r="B9793" t="str">
            <v>Peatón lesionado por colisión con vehículo de pedal, accidente no de tránsito</v>
          </cell>
        </row>
        <row r="9794">
          <cell r="A9794" t="str">
            <v>V01.1</v>
          </cell>
          <cell r="B9794" t="str">
            <v>Peatón lesionado por colisión con vehículo de pedal, accidente de tránsito</v>
          </cell>
        </row>
        <row r="9795">
          <cell r="A9795" t="str">
            <v>V01.9</v>
          </cell>
          <cell r="B9795" t="str">
            <v>Peatón lesionado por colisión con vehículo de pedal, accidente no especificado como de tránsito o no de tránsito</v>
          </cell>
        </row>
        <row r="9796">
          <cell r="A9796" t="str">
            <v>V02</v>
          </cell>
          <cell r="B9796" t="str">
            <v>Peatón lesionado por colisión con vehículo de motor de dos o tres ruedas</v>
          </cell>
        </row>
        <row r="9797">
          <cell r="A9797" t="str">
            <v>V02.0</v>
          </cell>
          <cell r="B9797" t="str">
            <v>Peatón lesionado por colisión con vehículo de motor de dos o tres ruedas, accidente no de tránsito</v>
          </cell>
        </row>
        <row r="9798">
          <cell r="A9798" t="str">
            <v>V02.1</v>
          </cell>
          <cell r="B9798" t="str">
            <v>Peatón lesionado por colisión con vehículo de motor de dos o tres ruedas, accidente de tránsito</v>
          </cell>
        </row>
        <row r="9799">
          <cell r="A9799" t="str">
            <v>V02.9</v>
          </cell>
          <cell r="B9799" t="str">
            <v>Peatón lesionado por colisión con vehículo de motor de dos o tres ruedas, accidente no especificado como de tránsito o no de tránsito</v>
          </cell>
        </row>
        <row r="9800">
          <cell r="A9800" t="str">
            <v>V03</v>
          </cell>
          <cell r="B9800" t="str">
            <v>Peatón lesionado por colisión con automóvil, camioneta o furgoneta</v>
          </cell>
        </row>
        <row r="9801">
          <cell r="A9801" t="str">
            <v>V03.0</v>
          </cell>
          <cell r="B9801" t="str">
            <v>Peatón lesionado por colisión con automóvil, camioneta o furgoneta, accidente no de tránsito</v>
          </cell>
        </row>
        <row r="9802">
          <cell r="A9802" t="str">
            <v>V03.1</v>
          </cell>
          <cell r="B9802" t="str">
            <v>Peatón lesionado por colisión con automóvil, camioneta o furgoneta, accidente de tránsito</v>
          </cell>
        </row>
        <row r="9803">
          <cell r="A9803" t="str">
            <v>V03.9</v>
          </cell>
          <cell r="B9803" t="str">
            <v>Peatón lesionado por colisión con automóvil, camioneta o furgoneta, accidente no especificado como de tránsito o no de tránsito</v>
          </cell>
        </row>
        <row r="9804">
          <cell r="A9804" t="str">
            <v>V04</v>
          </cell>
          <cell r="B9804" t="str">
            <v>Peatón lesionado por colisión con vehículo de transporte pesado o autobús</v>
          </cell>
        </row>
        <row r="9805">
          <cell r="A9805" t="str">
            <v>V04.0</v>
          </cell>
          <cell r="B9805" t="str">
            <v>Peatón lesionado por colisión con vehículo de transporte pesado o autobús, accidente no de tránsito</v>
          </cell>
        </row>
        <row r="9806">
          <cell r="A9806" t="str">
            <v>V04.1</v>
          </cell>
          <cell r="B9806" t="str">
            <v>Peatón lesionado por colisión con vehículo de transporte pesado o autobús, accidente de tránsito</v>
          </cell>
        </row>
        <row r="9807">
          <cell r="A9807" t="str">
            <v>V04.9</v>
          </cell>
          <cell r="B9807" t="str">
            <v>Peatón lesionado por colisión con vehículo de transporte pesado o autobús, accidente no especificado como de tránsito o no de tránsito</v>
          </cell>
        </row>
        <row r="9808">
          <cell r="A9808" t="str">
            <v>V05</v>
          </cell>
          <cell r="B9808" t="str">
            <v>Peatón lesionado por colisión con tren o vehículo de rieles</v>
          </cell>
        </row>
        <row r="9809">
          <cell r="A9809" t="str">
            <v>V05.0</v>
          </cell>
          <cell r="B9809" t="str">
            <v>Peatón lesionado por colisión con tren o vehículo de rieles, accidente no de tránsito</v>
          </cell>
        </row>
        <row r="9810">
          <cell r="A9810" t="str">
            <v>V05.1</v>
          </cell>
          <cell r="B9810" t="str">
            <v>Peatón lesionado por colisión con tren o vehículo de rieles, accidente de tránsito</v>
          </cell>
        </row>
        <row r="9811">
          <cell r="A9811" t="str">
            <v>V05.9</v>
          </cell>
          <cell r="B9811" t="str">
            <v>Peatón lesionado por colisión con tren o vehículo de rieles, accidente no especificado como de tránsito o no de tránsito</v>
          </cell>
        </row>
        <row r="9812">
          <cell r="A9812" t="str">
            <v>V06</v>
          </cell>
          <cell r="B9812" t="str">
            <v>Peatón lesionado por colisión con otros vehículos sin motor</v>
          </cell>
        </row>
        <row r="9813">
          <cell r="A9813" t="str">
            <v>V06.0</v>
          </cell>
          <cell r="B9813" t="str">
            <v>Peatón lesionado por colisión con otros vehículos sin motor, accidente no de tránsito</v>
          </cell>
        </row>
        <row r="9814">
          <cell r="A9814" t="str">
            <v>V06.1</v>
          </cell>
          <cell r="B9814" t="str">
            <v>Peatón lesionado por colisión con otros vehículos sin motor, accidente de tránsito</v>
          </cell>
        </row>
        <row r="9815">
          <cell r="A9815" t="str">
            <v>V06.9</v>
          </cell>
          <cell r="B9815" t="str">
            <v>Peatón lesionado por colisión con otros vehículos sin motor, accidente no especificado como de tránsito o no de tránsito</v>
          </cell>
        </row>
        <row r="9816">
          <cell r="A9816" t="str">
            <v>V09</v>
          </cell>
          <cell r="B9816" t="str">
            <v>Peatón lesionado en otros accidentes de transporte, y en los no especificados</v>
          </cell>
        </row>
        <row r="9817">
          <cell r="A9817" t="str">
            <v>V09.0</v>
          </cell>
          <cell r="B9817" t="str">
            <v>Peatón lesionado en accidente no de tránsito que involucra otros vehículos de motor, y los no especificados</v>
          </cell>
        </row>
        <row r="9818">
          <cell r="A9818" t="str">
            <v>V09.1</v>
          </cell>
          <cell r="B9818" t="str">
            <v>Peatón lesionado en accidente no de tránsito no especificado</v>
          </cell>
        </row>
        <row r="9819">
          <cell r="A9819" t="str">
            <v>V09.2</v>
          </cell>
          <cell r="B9819" t="str">
            <v>Peatón lesionado en accidente de tránsito que involucra otros vehículos de motor, y los no especificados</v>
          </cell>
        </row>
        <row r="9820">
          <cell r="A9820" t="str">
            <v>V09.3</v>
          </cell>
          <cell r="B9820" t="str">
            <v>Peatón lesionado en accidente de tránsito no especificado</v>
          </cell>
        </row>
        <row r="9821">
          <cell r="A9821" t="str">
            <v>V09.9</v>
          </cell>
          <cell r="B9821" t="str">
            <v>Peatón lesionado en accidente de transporte no especificado</v>
          </cell>
        </row>
        <row r="9822">
          <cell r="A9822" t="str">
            <v>V10</v>
          </cell>
          <cell r="B9822" t="str">
            <v>Ciclista lesionado por colisión con peatón o animal</v>
          </cell>
        </row>
        <row r="9823">
          <cell r="A9823" t="str">
            <v>V10.0</v>
          </cell>
          <cell r="B9823" t="str">
            <v>Ciclista lesionado por colisión con peatón o animal, conductor lesionado en accidente no de tránsito</v>
          </cell>
        </row>
        <row r="9824">
          <cell r="A9824" t="str">
            <v>V10.1</v>
          </cell>
          <cell r="B9824" t="str">
            <v>Ciclista lesionado por colisión con peatón o animal, pasajero lesionado en accidente no de tránsito</v>
          </cell>
        </row>
        <row r="9825">
          <cell r="A9825" t="str">
            <v>V10.2</v>
          </cell>
          <cell r="B9825" t="str">
            <v>Ciclista lesionado por colisión con peatón o animal, ciclista no especificado, lesionado en accidente no de tránsito</v>
          </cell>
        </row>
        <row r="9826">
          <cell r="A9826" t="str">
            <v>V10.3</v>
          </cell>
          <cell r="B9826" t="str">
            <v>Ciclista lesionado por colisión con peatón o animal, persona lesionada al subir o bajar del vehículo</v>
          </cell>
        </row>
        <row r="9827">
          <cell r="A9827" t="str">
            <v>V10.4</v>
          </cell>
          <cell r="B9827" t="str">
            <v>Ciclista lesionado por colisión con peatón o animal, conductor lesionado en accidente de tránsito</v>
          </cell>
        </row>
        <row r="9828">
          <cell r="A9828" t="str">
            <v>V10.5</v>
          </cell>
          <cell r="B9828" t="str">
            <v>Ciclista lesionado por colisión con peatón o animal, pasajero lesionado en accidente de tránsito</v>
          </cell>
        </row>
        <row r="9829">
          <cell r="A9829" t="str">
            <v>V10.9</v>
          </cell>
          <cell r="B9829" t="str">
            <v>Ciclista lesionado por colisión con peatón o animal, ciclista no especificado, lesionado en accidente de tránsito</v>
          </cell>
        </row>
        <row r="9830">
          <cell r="A9830" t="str">
            <v>V11</v>
          </cell>
          <cell r="B9830" t="str">
            <v>Ciclista lesionado por colisión con otro ciclista</v>
          </cell>
        </row>
        <row r="9831">
          <cell r="A9831" t="str">
            <v>V11.0</v>
          </cell>
          <cell r="B9831" t="str">
            <v>Ciclista lesionado por colisión con otro ciclista, conductor lesionado en accidente no de tránsito</v>
          </cell>
        </row>
        <row r="9832">
          <cell r="A9832" t="str">
            <v>V11.1</v>
          </cell>
          <cell r="B9832" t="str">
            <v>Ciclista lesionado por colisión con otro ciclista, pasajero lesionado en accidente no de tránsito</v>
          </cell>
        </row>
        <row r="9833">
          <cell r="A9833" t="str">
            <v>V11.2</v>
          </cell>
          <cell r="B9833" t="str">
            <v>Ciclista lesionado por colisión con otro ciclista, ciclista no especificado, lesionado en accidente no de tránsito</v>
          </cell>
        </row>
        <row r="9834">
          <cell r="A9834" t="str">
            <v>V11.3</v>
          </cell>
          <cell r="B9834" t="str">
            <v>Ciclista lesionado por colisión con otro ciclista, persona lesionada al subir o bajar del vehículo</v>
          </cell>
        </row>
        <row r="9835">
          <cell r="A9835" t="str">
            <v>V11.4</v>
          </cell>
          <cell r="B9835" t="str">
            <v>Ciclista lesionado por colisión con otro ciclista, conductor lesionado en accidente de tránsito</v>
          </cell>
        </row>
        <row r="9836">
          <cell r="A9836" t="str">
            <v>V11.5</v>
          </cell>
          <cell r="B9836" t="str">
            <v>Ciclista lesionado por colisión con otro ciclista, pasajero lesionado en accidente de tránsito</v>
          </cell>
        </row>
        <row r="9837">
          <cell r="A9837" t="str">
            <v>V11.9</v>
          </cell>
          <cell r="B9837" t="str">
            <v>Ciclista lesionado por colisión con otro ciclista, ciclista no especificado, lesionado en accidente de tránsito</v>
          </cell>
        </row>
        <row r="9838">
          <cell r="A9838" t="str">
            <v>V12</v>
          </cell>
          <cell r="B9838" t="str">
            <v>Ciclista lesionado por colisión con vehículo de motor de dos o tres ruedas</v>
          </cell>
        </row>
        <row r="9839">
          <cell r="A9839" t="str">
            <v>V12.0</v>
          </cell>
          <cell r="B9839" t="str">
            <v>Ciclista lesionado por colisión con vehículo de motor de dos o tres ruedas, conductor lesionado en accidente no de tránsito</v>
          </cell>
        </row>
        <row r="9840">
          <cell r="A9840" t="str">
            <v>V12.1</v>
          </cell>
          <cell r="B9840" t="str">
            <v>Ciclista lesionado por colisión con vehículo de motor de dos o tres ruedas, pasajero lesionado en accidente no de tránsito</v>
          </cell>
        </row>
        <row r="9841">
          <cell r="A9841" t="str">
            <v>V12.2</v>
          </cell>
          <cell r="B9841" t="str">
            <v>Ciclista lesionado por colisión con vehículo de motor de dos o tres ruedas, ciclista no especificado, lesionado en accidente no de tránsito</v>
          </cell>
        </row>
        <row r="9842">
          <cell r="A9842" t="str">
            <v>V12.3</v>
          </cell>
          <cell r="B9842" t="str">
            <v>Ciclista lesionado por colisión con vehículo de motor de dos o tres ruedas, persona lesionada al subir o bajar del vehículo</v>
          </cell>
        </row>
        <row r="9843">
          <cell r="A9843" t="str">
            <v>V12.4</v>
          </cell>
          <cell r="B9843" t="str">
            <v>Ciclista lesionado por colisión con vehículo de motor de dos o tres ruedas, conductor lesionado en accidente de tránsito</v>
          </cell>
        </row>
        <row r="9844">
          <cell r="A9844" t="str">
            <v>V12.5</v>
          </cell>
          <cell r="B9844" t="str">
            <v>Ciclista lesionado por colisión con vehículo de motor de dos o tres ruedas, pasajero lesionado en accidente de tránsito</v>
          </cell>
        </row>
        <row r="9845">
          <cell r="A9845" t="str">
            <v>V12.9</v>
          </cell>
          <cell r="B9845" t="str">
            <v>Ciclista lesionado por colisión con vehículo de motor de dos o tres ruedas, ciclista no especificado, lesionado en accidente de tránsito</v>
          </cell>
        </row>
        <row r="9846">
          <cell r="A9846" t="str">
            <v>V13</v>
          </cell>
          <cell r="B9846" t="str">
            <v>Ciclista lesionado por colisión con automóvil, camioneta o furgoneta</v>
          </cell>
        </row>
        <row r="9847">
          <cell r="A9847" t="str">
            <v>V13.0</v>
          </cell>
          <cell r="B9847" t="str">
            <v>Ciclista lesionado por colisión con automóvil, camioneta o furgoneta, conductor lesionado en accidente no de tránsito</v>
          </cell>
        </row>
        <row r="9848">
          <cell r="A9848" t="str">
            <v>V13.1</v>
          </cell>
          <cell r="B9848" t="str">
            <v>Ciclista lesionado por colisión con automóvil, camioneta o furgoneta, pasajero lesionado en accidente no de tránsito</v>
          </cell>
        </row>
        <row r="9849">
          <cell r="A9849" t="str">
            <v>V13.2</v>
          </cell>
          <cell r="B9849" t="str">
            <v>Ciclista lesionado por colisión con automóvil, camioneta o furgoneta, ciclista no especificado, lesionado en accidente no de tránsito</v>
          </cell>
        </row>
        <row r="9850">
          <cell r="A9850" t="str">
            <v>V13.3</v>
          </cell>
          <cell r="B9850" t="str">
            <v>Ciclista lesionado por colisión con automóvil, camioneta o furgoneta, persona lesionada al subir o bajar del vehículo</v>
          </cell>
        </row>
        <row r="9851">
          <cell r="A9851" t="str">
            <v>V13.4</v>
          </cell>
          <cell r="B9851" t="str">
            <v>Ciclista lesionado por colisión con automóvil, camioneta o furgoneta, conductor lesionado en accidente de tránsito</v>
          </cell>
        </row>
        <row r="9852">
          <cell r="A9852" t="str">
            <v>V13.5</v>
          </cell>
          <cell r="B9852" t="str">
            <v>Ciclista lesionado por colisión con automóvil, camioneta o furgoneta, pasajero lesionado en accidente de tránsito</v>
          </cell>
        </row>
        <row r="9853">
          <cell r="A9853" t="str">
            <v>V13.9</v>
          </cell>
          <cell r="B9853" t="str">
            <v>Ciclista lesionado por colisión con automóvil, camioneta o furgoneta, ciclista no especificado, lesionado en accidente de tránsito</v>
          </cell>
        </row>
        <row r="9854">
          <cell r="A9854" t="str">
            <v>V14</v>
          </cell>
          <cell r="B9854" t="str">
            <v>Ciclista lesionado por colisión con vehículo de transporte pesado o autobús</v>
          </cell>
        </row>
        <row r="9855">
          <cell r="A9855" t="str">
            <v>V14.0</v>
          </cell>
          <cell r="B9855" t="str">
            <v>Ciclista lesionado por colisión con vehículo de transporte pesado o autobús, conductor lesionado en accidente no de tránsito</v>
          </cell>
        </row>
        <row r="9856">
          <cell r="A9856" t="str">
            <v>V14.1</v>
          </cell>
          <cell r="B9856" t="str">
            <v>Ciclista lesionado por colisión con vehículo de transporte pesado o autobús, pasajero lesionado en accidente no de tránsito</v>
          </cell>
        </row>
        <row r="9857">
          <cell r="A9857" t="str">
            <v>V14.2</v>
          </cell>
          <cell r="B9857" t="str">
            <v>Ciclista lesionado por colisión con vehículo de transporte pesado o autobús, ciclista no especificado, lesionado en accidente no de tránsito</v>
          </cell>
        </row>
        <row r="9858">
          <cell r="A9858" t="str">
            <v>V14.3</v>
          </cell>
          <cell r="B9858" t="str">
            <v>Ciclista lesionado por colisión con vehículo de transporte pesado o autobús, persona lesionada al subir o bajar del vehículo</v>
          </cell>
        </row>
        <row r="9859">
          <cell r="A9859" t="str">
            <v>V14.4</v>
          </cell>
          <cell r="B9859" t="str">
            <v>Ciclista lesionado por colisión con vehículo de transporte pesado o autobús, conductor lesionado en accidente de tránsito</v>
          </cell>
        </row>
        <row r="9860">
          <cell r="A9860" t="str">
            <v>V14.5</v>
          </cell>
          <cell r="B9860" t="str">
            <v>Ciclista lesionado por colisión con vehículo de transporte pesado o autobús, pasajero lesionado en accidente de tránsito</v>
          </cell>
        </row>
        <row r="9861">
          <cell r="A9861" t="str">
            <v>V14.9</v>
          </cell>
          <cell r="B9861" t="str">
            <v>Ciclista lesionado por colisión con vehículo de transporte pesado o autobús, ciclista no especificado, lesionado en accidente de tránsito</v>
          </cell>
        </row>
        <row r="9862">
          <cell r="A9862" t="str">
            <v>V15</v>
          </cell>
          <cell r="B9862" t="str">
            <v>Ciclista lesionado por colisión con tren o vehículo de rieles</v>
          </cell>
        </row>
        <row r="9863">
          <cell r="A9863" t="str">
            <v>V15.0</v>
          </cell>
          <cell r="B9863" t="str">
            <v>Ciclista lesionado por colisión con tren o vehículo de rieles, conductor lesionado en accidente no de tránsito</v>
          </cell>
        </row>
        <row r="9864">
          <cell r="A9864" t="str">
            <v>V15.1</v>
          </cell>
          <cell r="B9864" t="str">
            <v>Ciclista lesionado por colisión con tren o vehículo de rieles, pasajero lesionado en accidente no de tránsito</v>
          </cell>
        </row>
        <row r="9865">
          <cell r="A9865" t="str">
            <v>V15.2</v>
          </cell>
          <cell r="B9865" t="str">
            <v>Ciclista lesionado por colisión con tren o vehículo de rieles, ciclista no especificado, lesionado en accidente no de tránsito</v>
          </cell>
        </row>
        <row r="9866">
          <cell r="A9866" t="str">
            <v>V15.3</v>
          </cell>
          <cell r="B9866" t="str">
            <v>Ciclista lesionado por colisión con tren o vehículo de rieles, persona lesionada al subir o bajar del vehículo</v>
          </cell>
        </row>
        <row r="9867">
          <cell r="A9867" t="str">
            <v>V15.4</v>
          </cell>
          <cell r="B9867" t="str">
            <v>Ciclista lesionado por colisión con tren o vehículo de rieles, conductor lesionado en accidente de tránsito</v>
          </cell>
        </row>
        <row r="9868">
          <cell r="A9868" t="str">
            <v>V15.5</v>
          </cell>
          <cell r="B9868" t="str">
            <v>Ciclista lesionado por colisión con tren o vehículo de rieles, pasajero lesionado en accidente de tránsito</v>
          </cell>
        </row>
        <row r="9869">
          <cell r="A9869" t="str">
            <v>V15.9</v>
          </cell>
          <cell r="B9869" t="str">
            <v>Ciclista lesionado por colisión con tren o vehículo de rieles, ciclista no especificado, lesionado en accidente de tránsito</v>
          </cell>
        </row>
        <row r="9870">
          <cell r="A9870" t="str">
            <v>V16</v>
          </cell>
          <cell r="B9870" t="str">
            <v>Ciclista lesionado por colisión con otros vehículos sin motor</v>
          </cell>
        </row>
        <row r="9871">
          <cell r="A9871" t="str">
            <v>V16.0</v>
          </cell>
          <cell r="B9871" t="str">
            <v>Ciclista lesionado por colisión con otros vehículos sin motor, conductor lesionado en accidente no de tránsito</v>
          </cell>
        </row>
        <row r="9872">
          <cell r="A9872" t="str">
            <v>V16.1</v>
          </cell>
          <cell r="B9872" t="str">
            <v>Ciclista lesionado por colisión con otros vehículos sin motor, pasajero lesionado en accidente no de tránsito</v>
          </cell>
        </row>
        <row r="9873">
          <cell r="A9873" t="str">
            <v>V16.2</v>
          </cell>
          <cell r="B9873" t="str">
            <v>Ciclista lesionado por colisión con otros vehículos sin motor, ciclista no especificado, lesionado en accidente no de tránsito</v>
          </cell>
        </row>
        <row r="9874">
          <cell r="A9874" t="str">
            <v>V16.3</v>
          </cell>
          <cell r="B9874" t="str">
            <v>Ciclista lesionado por colisión con otros vehículos sin motor, persona lesionada al subir o bajar del vehículo</v>
          </cell>
        </row>
        <row r="9875">
          <cell r="A9875" t="str">
            <v>V16.4</v>
          </cell>
          <cell r="B9875" t="str">
            <v>Ciclista lesionado por colisión con otros vehículos sin motor, conductor lesionado en accidente de tránsito</v>
          </cell>
        </row>
        <row r="9876">
          <cell r="A9876" t="str">
            <v>V16.5</v>
          </cell>
          <cell r="B9876" t="str">
            <v>Ciclista lesionado por colisión con otros vehículos sin motor, pasajero lesionado en accidente de tránsito</v>
          </cell>
        </row>
        <row r="9877">
          <cell r="A9877" t="str">
            <v>V16.9</v>
          </cell>
          <cell r="B9877" t="str">
            <v>Ciclista lesionado por colisión con otros vehículos sin motor, ciclista no especificado, lesionado en accidente de tránsito</v>
          </cell>
        </row>
        <row r="9878">
          <cell r="A9878" t="str">
            <v>V17</v>
          </cell>
          <cell r="B9878" t="str">
            <v>Ciclista lesionado por colisión con objeto estacionado o fijo,</v>
          </cell>
        </row>
        <row r="9879">
          <cell r="A9879" t="str">
            <v>V17.0</v>
          </cell>
          <cell r="B9879" t="str">
            <v>Ciclista lesionado por colisión con objeto estacionado o fijo, conductor lesionado en accidente no de tránsito</v>
          </cell>
        </row>
        <row r="9880">
          <cell r="A9880" t="str">
            <v>V17.1</v>
          </cell>
          <cell r="B9880" t="str">
            <v>Ciclista lesionado por colisión con objeto estacionado o fijo, pasajero lesionado en accidente no de tránsito</v>
          </cell>
        </row>
        <row r="9881">
          <cell r="A9881" t="str">
            <v>V17.2</v>
          </cell>
          <cell r="B9881" t="str">
            <v>Ciclista lesionado por colisión con objeto estacionado o fijo, ciclista no especificado, lesionado en accidente no de tránsito</v>
          </cell>
        </row>
        <row r="9882">
          <cell r="A9882" t="str">
            <v>V17.3</v>
          </cell>
          <cell r="B9882" t="str">
            <v>Ciclista lesionado por colisión con objeto estacionado o fijo, persona lesionada al subir o bajar del vehículo</v>
          </cell>
        </row>
        <row r="9883">
          <cell r="A9883" t="str">
            <v>V17.4</v>
          </cell>
          <cell r="B9883" t="str">
            <v>Ciclista lesionado por colisión con objeto estacionado o fijo, conductor lesionado en accidente de tránsito</v>
          </cell>
        </row>
        <row r="9884">
          <cell r="A9884" t="str">
            <v>V17.5</v>
          </cell>
          <cell r="B9884" t="str">
            <v>Ciclista lesionado por colisión con objeto estacionado o fijo, pasajero lesionado en accidente de tránsito</v>
          </cell>
        </row>
        <row r="9885">
          <cell r="A9885" t="str">
            <v>V17.9</v>
          </cell>
          <cell r="B9885" t="str">
            <v>Ciclista lesionado por colisión con objeto estacionado o fijo, ciclista no especificado, lesionado en accidente de tránsito</v>
          </cell>
        </row>
        <row r="9886">
          <cell r="A9886" t="str">
            <v>V18</v>
          </cell>
          <cell r="B9886" t="str">
            <v>Ciclista lesionado en accidente de transporte sin colisión</v>
          </cell>
        </row>
        <row r="9887">
          <cell r="A9887" t="str">
            <v>V18.0</v>
          </cell>
          <cell r="B9887" t="str">
            <v>Ciclista lesionado en accidente de transporte sin colisión, conductor lesionado en accidente no de tránsito</v>
          </cell>
        </row>
        <row r="9888">
          <cell r="A9888" t="str">
            <v>V18.1</v>
          </cell>
          <cell r="B9888" t="str">
            <v>Ciclista lesionado en accidente de transporte sin colisión, pasajero lesionado en accidente no de tránsito</v>
          </cell>
        </row>
        <row r="9889">
          <cell r="A9889" t="str">
            <v>V18.2</v>
          </cell>
          <cell r="B9889" t="str">
            <v>Ciclista lesionado en accidente de transporte sin colisión, ciclista lesionado en accidente no de tránsito</v>
          </cell>
        </row>
        <row r="9890">
          <cell r="A9890" t="str">
            <v>V18.3</v>
          </cell>
          <cell r="B9890" t="str">
            <v>Ciclista lesionado en accidente de transporte sin colisión, persona lesionada al subir o bajar del vehículo</v>
          </cell>
        </row>
        <row r="9891">
          <cell r="A9891" t="str">
            <v>V18.4</v>
          </cell>
          <cell r="B9891" t="str">
            <v>Ciclista lesionado en accidente de transporte sin colisión, conductor lesionado en accidente de tránsito</v>
          </cell>
        </row>
        <row r="9892">
          <cell r="A9892" t="str">
            <v>V18.5</v>
          </cell>
          <cell r="B9892" t="str">
            <v>Ciclista lesionado en accidente de transporte sin colisión, pasajero lesionado en accidente de tránsito</v>
          </cell>
        </row>
        <row r="9893">
          <cell r="A9893" t="str">
            <v>V18.9</v>
          </cell>
          <cell r="B9893" t="str">
            <v>Ciclista lesionado en accidente de transporte sin colisión, ciclista no especificado, lesionado en accidente de tránsito</v>
          </cell>
        </row>
        <row r="9894">
          <cell r="A9894" t="str">
            <v>V19</v>
          </cell>
          <cell r="B9894" t="str">
            <v>Ciclista lesionado en otros accidentes de transporte, y en los no especificados</v>
          </cell>
        </row>
        <row r="9895">
          <cell r="A9895" t="str">
            <v>V19.0</v>
          </cell>
          <cell r="B9895" t="str">
            <v>Conductor de vehículo de pedal lesionado por colisión con otros vehículos de motor, y con los no especificados, en accidente no de tránsito</v>
          </cell>
        </row>
        <row r="9896">
          <cell r="A9896" t="str">
            <v>V19.1</v>
          </cell>
          <cell r="B9896" t="str">
            <v>Pasajero de vehículo de pedal lesionado por colisión con otros vehículos de motor, y con los no especificados, en accidente no de tránsito</v>
          </cell>
        </row>
        <row r="9897">
          <cell r="A9897" t="str">
            <v>V19.2</v>
          </cell>
          <cell r="B9897" t="str">
            <v>Ciclista no especificado lesionado por colisión con otros vehículos de motor, y con los no especificados, en accidente no de tránsito</v>
          </cell>
        </row>
        <row r="9898">
          <cell r="A9898" t="str">
            <v>V19.3</v>
          </cell>
          <cell r="B9898" t="str">
            <v>Ciclista [cualquiera] lesionado en accidente no de tránsito, no especificado</v>
          </cell>
        </row>
        <row r="9899">
          <cell r="A9899" t="str">
            <v>V19.4</v>
          </cell>
          <cell r="B9899" t="str">
            <v>Conductor de vehículo de pedal lesionado por colisión con otros vehículos de motor, y con los no especificados, en accidente de tránsito</v>
          </cell>
        </row>
        <row r="9900">
          <cell r="A9900" t="str">
            <v>V19.5</v>
          </cell>
          <cell r="B9900" t="str">
            <v>Pasajero de vehículo de pedal lesionado por colisión con otros vehículos de motor, y con los no especificados, en accidente de tránsito</v>
          </cell>
        </row>
        <row r="9901">
          <cell r="A9901" t="str">
            <v>V19.6</v>
          </cell>
          <cell r="B9901" t="str">
            <v>Ciclista no especificado lesionado por colisión con otros vehículos de motor, y con los no especificados, en accidente de tránsito</v>
          </cell>
        </row>
        <row r="9902">
          <cell r="A9902" t="str">
            <v>V19.8</v>
          </cell>
          <cell r="B9902" t="str">
            <v>Ciclista [cualquiera] lesionado en otros accidentes de transporte especificados</v>
          </cell>
        </row>
        <row r="9903">
          <cell r="A9903" t="str">
            <v>V19.9</v>
          </cell>
          <cell r="B9903" t="str">
            <v>Ciclista [cualquiera] lesionado en accidente de tránsito no especificado</v>
          </cell>
        </row>
        <row r="9904">
          <cell r="A9904" t="str">
            <v>V20</v>
          </cell>
          <cell r="B9904" t="str">
            <v>Motociclista lesionado por colisión con peatón o animal</v>
          </cell>
        </row>
        <row r="9905">
          <cell r="A9905" t="str">
            <v>V20.0</v>
          </cell>
          <cell r="B9905" t="str">
            <v>Motociclista lesionado por colisión con peatón o animal, conductor lesionado en accidente no de tránsito</v>
          </cell>
        </row>
        <row r="9906">
          <cell r="A9906" t="str">
            <v>V20.1</v>
          </cell>
          <cell r="B9906" t="str">
            <v>Motociclista lesionado por colisión con peatón o animal, pasajero lesionado en accidente no de tránsito</v>
          </cell>
        </row>
        <row r="9907">
          <cell r="A9907" t="str">
            <v>V20.2</v>
          </cell>
          <cell r="B9907" t="str">
            <v>Motociclista lesionado por colisión con peatón o animal, motociclista no especificado, lesionado en accidente no de tránsito</v>
          </cell>
        </row>
        <row r="9908">
          <cell r="A9908" t="str">
            <v>V20.3</v>
          </cell>
          <cell r="B9908" t="str">
            <v>Motociclista lesionado por colisión con peatón o animal, persona lesionada al subir o bajar del vehículo</v>
          </cell>
        </row>
        <row r="9909">
          <cell r="A9909" t="str">
            <v>V20.4</v>
          </cell>
          <cell r="B9909" t="str">
            <v>Motociclista lesionado por colisión con peatón o animal, conductor lesionado en accidente de tránsito</v>
          </cell>
        </row>
        <row r="9910">
          <cell r="A9910" t="str">
            <v>V20.5</v>
          </cell>
          <cell r="B9910" t="str">
            <v>Motociclista lesionado por colisión con peatón o animal, pasajero lesionado en accidente de tránsito</v>
          </cell>
        </row>
        <row r="9911">
          <cell r="A9911" t="str">
            <v>V20.9</v>
          </cell>
          <cell r="B9911" t="str">
            <v>Motociclista lesionado por colisión con peatón o animal, motociclista no especificado, lesionado en accidente de tránsito</v>
          </cell>
        </row>
        <row r="9912">
          <cell r="A9912" t="str">
            <v>V21</v>
          </cell>
          <cell r="B9912" t="str">
            <v>Motociclista lesionado por colisión con vehículo de pedal,</v>
          </cell>
        </row>
        <row r="9913">
          <cell r="A9913" t="str">
            <v>V21.0</v>
          </cell>
          <cell r="B9913" t="str">
            <v>Motociclista lesionado por colisión con vehículo de pedal, conductor lesionado en accidente no de tránsito</v>
          </cell>
        </row>
        <row r="9914">
          <cell r="A9914" t="str">
            <v>V21.1</v>
          </cell>
          <cell r="B9914" t="str">
            <v>Motociclista lesionado por colisión con vehículo de pedal, pasajero lesionado en accidente no de tránsito</v>
          </cell>
        </row>
        <row r="9915">
          <cell r="A9915" t="str">
            <v>V21.2</v>
          </cell>
          <cell r="B9915" t="str">
            <v>Motociclista lesionado por colisión con vehículo de pedal, motociclista no especificado, lesionado en accidente no de tránsito</v>
          </cell>
        </row>
        <row r="9916">
          <cell r="A9916" t="str">
            <v>V21.3</v>
          </cell>
          <cell r="B9916" t="str">
            <v>Motociclista lesionado por colisión con vehículo de pedal, persona lesionada al subir o bajar del vehículo</v>
          </cell>
        </row>
        <row r="9917">
          <cell r="A9917" t="str">
            <v>V21.4</v>
          </cell>
          <cell r="B9917" t="str">
            <v>Motociclista lesionado por colisión con vehículo de pedal, conductor lesionado en accidente de tránsito</v>
          </cell>
        </row>
        <row r="9918">
          <cell r="A9918" t="str">
            <v>V21.5</v>
          </cell>
          <cell r="B9918" t="str">
            <v>Motociclista lesionado por colisión con vehículo de pedal, pasajero lesionado en accidente de tránsito</v>
          </cell>
        </row>
        <row r="9919">
          <cell r="A9919" t="str">
            <v>V21.9</v>
          </cell>
          <cell r="B9919" t="str">
            <v>Motociclista lesionado por colisión con vehículo de pedal, motociclista no especificado, lesionado en accidente de tránsito</v>
          </cell>
        </row>
        <row r="9920">
          <cell r="A9920" t="str">
            <v>V22</v>
          </cell>
          <cell r="B9920" t="str">
            <v>Motociclista lesionado por colisión con vehículo de motor de dos o tres ruedas</v>
          </cell>
        </row>
        <row r="9921">
          <cell r="A9921" t="str">
            <v>V22.0</v>
          </cell>
          <cell r="B9921" t="str">
            <v>Motociclista lesionado por colisión con vehículo de motor de dos o tres ruedas, conductor lesionado en accidente no de tránsito</v>
          </cell>
        </row>
        <row r="9922">
          <cell r="A9922" t="str">
            <v>V22.1</v>
          </cell>
          <cell r="B9922" t="str">
            <v>Motociclista lesionado por colisión con vehículo de motor de dos o tres ruedas, pasajero lesionado en accidente no de tránsito</v>
          </cell>
        </row>
        <row r="9923">
          <cell r="A9923" t="str">
            <v>V22.2</v>
          </cell>
          <cell r="B9923" t="str">
            <v>Motociclista lesionado por colisión con vehículo de motor de dos o tres ruedas, motociclista no especificado, lesionado en accidente no de tránsito</v>
          </cell>
        </row>
        <row r="9924">
          <cell r="A9924" t="str">
            <v>V22.3</v>
          </cell>
          <cell r="B9924" t="str">
            <v>Motociclista lesionado por colisión con vehículo de motor de dos o tres ruedas, persona lesionada al subir o bajar del vehículo</v>
          </cell>
        </row>
        <row r="9925">
          <cell r="A9925" t="str">
            <v>V22.4</v>
          </cell>
          <cell r="B9925" t="str">
            <v>Motociclista lesionado por colisión con vehículo de motor de dos o tres ruedas, conductor lesionado en accidente de tránsito</v>
          </cell>
        </row>
        <row r="9926">
          <cell r="A9926" t="str">
            <v>V22.5</v>
          </cell>
          <cell r="B9926" t="str">
            <v>Motociclista lesionado por colisión con vehículo de motor de dos o tres ruedas, pasajero lesionado en accidente de tránsito</v>
          </cell>
        </row>
        <row r="9927">
          <cell r="A9927" t="str">
            <v>V22.9</v>
          </cell>
          <cell r="B9927" t="str">
            <v>Motociclista lesionado por colisión con vehículo de motor de dos o tres ruedas, motociclista no especificado, lesionado en accidente de tránsito</v>
          </cell>
        </row>
        <row r="9928">
          <cell r="A9928" t="str">
            <v>V23</v>
          </cell>
          <cell r="B9928" t="str">
            <v>Motociclista lesionado por colisión con automóvil, camioneta o furgoneta</v>
          </cell>
        </row>
        <row r="9929">
          <cell r="A9929" t="str">
            <v>V23.0</v>
          </cell>
          <cell r="B9929" t="str">
            <v>Motociclista lesionado por colisión con automóvil, camioneta o furgoneta, conductor lesionado en accidente no de tránsito</v>
          </cell>
        </row>
        <row r="9930">
          <cell r="A9930" t="str">
            <v>V23.1</v>
          </cell>
          <cell r="B9930" t="str">
            <v>Motociclista lesionado por colisión con automóvil, camioneta o furgoneta, pasajero lesionado en accidente no de tránsito</v>
          </cell>
        </row>
        <row r="9931">
          <cell r="A9931" t="str">
            <v>V23.2</v>
          </cell>
          <cell r="B9931" t="str">
            <v>Motociclista lesionado por colisión con automóvil, camioneta o furgoneta, motociclista no especificado, lesionado en accidente no de tránsito</v>
          </cell>
        </row>
        <row r="9932">
          <cell r="A9932" t="str">
            <v>V23.3</v>
          </cell>
          <cell r="B9932" t="str">
            <v>Motociclista lesionado por colisión con automóvil, camioneta o furgoneta, persona lesionada al subir o bajar del vehículo</v>
          </cell>
        </row>
        <row r="9933">
          <cell r="A9933" t="str">
            <v>V23.4</v>
          </cell>
          <cell r="B9933" t="str">
            <v>Motociclista lesionado por colisión con automóvil, camioneta o furgoneta, conductor lesionado en accidente de tránsito</v>
          </cell>
        </row>
        <row r="9934">
          <cell r="A9934" t="str">
            <v>V23.5</v>
          </cell>
          <cell r="B9934" t="str">
            <v>Motociclista lesionado por colisión con automóvil, camioneta o furgoneta, pasajero lesionado en accidente de tránsito</v>
          </cell>
        </row>
        <row r="9935">
          <cell r="A9935" t="str">
            <v>V23.9</v>
          </cell>
          <cell r="B9935" t="str">
            <v>Motociclista lesionado por colisión con automóvil, camioneta o furgoneta, motociclista no especificado, lesionado en accidente de tránsito</v>
          </cell>
        </row>
        <row r="9936">
          <cell r="A9936" t="str">
            <v>V24</v>
          </cell>
          <cell r="B9936" t="str">
            <v>Motociclista lesionado por colisión con vehículo de transporte pesado o autobús</v>
          </cell>
        </row>
        <row r="9937">
          <cell r="A9937" t="str">
            <v>V24.0</v>
          </cell>
          <cell r="B9937" t="str">
            <v>Motociclista lesionado por colisión con vehículo de transporte pesado o autobús, conductor lesionado en accidente no de tránsito</v>
          </cell>
        </row>
        <row r="9938">
          <cell r="A9938" t="str">
            <v>V24.1</v>
          </cell>
          <cell r="B9938" t="str">
            <v>Motociclista lesionado por colisión con vehículo de transporte pesado o autobús, pasajero lesionado en accidente no de tránsito</v>
          </cell>
        </row>
        <row r="9939">
          <cell r="A9939" t="str">
            <v>V24.2</v>
          </cell>
          <cell r="B9939" t="str">
            <v>Motociclista lesionado por colisión con vehículo de transporte pesado o autobús, motociclista no especificado, lesionado en accidente no de tránsito</v>
          </cell>
        </row>
        <row r="9940">
          <cell r="A9940" t="str">
            <v>V24.3</v>
          </cell>
          <cell r="B9940" t="str">
            <v>Motociclista lesionado por colisión con vehículo de transporte pesado o autobús, persona lesionada al subir o bajar del vehículo</v>
          </cell>
        </row>
        <row r="9941">
          <cell r="A9941" t="str">
            <v>V24.4</v>
          </cell>
          <cell r="B9941" t="str">
            <v>Motociclista lesionado por colisión con vehículo de transporte pesado o autobús, conductor lesionado en accidente de tránsito</v>
          </cell>
        </row>
        <row r="9942">
          <cell r="A9942" t="str">
            <v>V24.5</v>
          </cell>
          <cell r="B9942" t="str">
            <v>Motociclista lesionado por colisión con vehículo de transporte pesado o autobús, pasajero lesionado en accidente de tránsito</v>
          </cell>
        </row>
        <row r="9943">
          <cell r="A9943" t="str">
            <v>V24.9</v>
          </cell>
          <cell r="B9943" t="str">
            <v>Motociclista lesionado por colisión con vehículo de transporte pesado o autobús, motociclista no especificado, lesionado en accidente de tránsito</v>
          </cell>
        </row>
        <row r="9944">
          <cell r="A9944" t="str">
            <v>V25</v>
          </cell>
          <cell r="B9944" t="str">
            <v>Motociclista lesionado por colisión con tren o vehículo de rieles</v>
          </cell>
        </row>
        <row r="9945">
          <cell r="A9945" t="str">
            <v>V25.0</v>
          </cell>
          <cell r="B9945" t="str">
            <v>Motociclista lesionado por colisión con tren o vehículo de rieles, conductor lesionado en accidente no de tránsito</v>
          </cell>
        </row>
        <row r="9946">
          <cell r="A9946" t="str">
            <v>V25.1</v>
          </cell>
          <cell r="B9946" t="str">
            <v>Motociclista lesionado por colisión con tren o vehículo de rieles, pasajero lesionado en accidente no de tránsito</v>
          </cell>
        </row>
        <row r="9947">
          <cell r="A9947" t="str">
            <v>V25.2</v>
          </cell>
          <cell r="B9947" t="str">
            <v>Motociclista lesionado por colisión con tren o vehículo de rieles, motociclista no especificado, lesionado en accidente no de tránsito</v>
          </cell>
        </row>
        <row r="9948">
          <cell r="A9948" t="str">
            <v>V25.3</v>
          </cell>
          <cell r="B9948" t="str">
            <v>Motociclista lesionado por colisión con tren o vehículo de rieles, persona lesionada al subir o bajar del vehículo</v>
          </cell>
        </row>
        <row r="9949">
          <cell r="A9949" t="str">
            <v>V25.4</v>
          </cell>
          <cell r="B9949" t="str">
            <v>Motociclista lesionado por colisión con tren o vehículo de rieles, conductor lesionado en accidente de tránsito</v>
          </cell>
        </row>
        <row r="9950">
          <cell r="A9950" t="str">
            <v>V25.5</v>
          </cell>
          <cell r="B9950" t="str">
            <v>Motociclista lesionado por colisión con tren o vehículo de rieles, pasajero lesionado en accidente de tránsito</v>
          </cell>
        </row>
        <row r="9951">
          <cell r="A9951" t="str">
            <v>V25.9</v>
          </cell>
          <cell r="B9951" t="str">
            <v>Motociclista lesionado por colisión con tren o vehículo de rieles, motociclista no especificado, lesionado en accidente de tránsito</v>
          </cell>
        </row>
        <row r="9952">
          <cell r="A9952" t="str">
            <v>V26</v>
          </cell>
          <cell r="B9952" t="str">
            <v>Motociclista lesionado por colisión con otros vehículos sin motor</v>
          </cell>
        </row>
        <row r="9953">
          <cell r="A9953" t="str">
            <v>V26.0</v>
          </cell>
          <cell r="B9953" t="str">
            <v>Motociclista lesionado por colisión con otros vehículos sin motor, conductor lesionado en accidente no de tránsito</v>
          </cell>
        </row>
        <row r="9954">
          <cell r="A9954" t="str">
            <v>V26.1</v>
          </cell>
          <cell r="B9954" t="str">
            <v>Motociclista lesionado por colisión con otros vehículos sin motor,  pasajero lesionado en accidente no de tránsito</v>
          </cell>
        </row>
        <row r="9955">
          <cell r="A9955" t="str">
            <v>V26.2</v>
          </cell>
          <cell r="B9955" t="str">
            <v>Motociclista lesionado por colisión con otros vehículos sin motor, motociclista no especificado, lesionado en accidente no de tránsito</v>
          </cell>
        </row>
        <row r="9956">
          <cell r="A9956" t="str">
            <v>V26.3</v>
          </cell>
          <cell r="B9956" t="str">
            <v>Motociclista lesionado por colisión con otros vehículos sin motor, persona lesionada al subir o bajar del vehículo</v>
          </cell>
        </row>
        <row r="9957">
          <cell r="A9957" t="str">
            <v>V26.4</v>
          </cell>
          <cell r="B9957" t="str">
            <v>Motociclista lesionado por colisión con otros vehículos sin motor, furgoneta, conductor lesionado en accidente de tránsito</v>
          </cell>
        </row>
        <row r="9958">
          <cell r="A9958" t="str">
            <v>V26.5</v>
          </cell>
          <cell r="B9958" t="str">
            <v>Motociclista lesionado por colisión con otros vehículos sin motor, pasajero lesionado en accidente de tránsito</v>
          </cell>
        </row>
        <row r="9959">
          <cell r="A9959" t="str">
            <v>V26.9</v>
          </cell>
          <cell r="B9959" t="str">
            <v>Motociclista lesionado por colisión con otros vehículos sin motor, motociclista no especificado, lesionado en accidente de tránsito</v>
          </cell>
        </row>
        <row r="9960">
          <cell r="A9960" t="str">
            <v>V27</v>
          </cell>
          <cell r="B9960" t="str">
            <v>Motociclista lesionado por colisión con objeto fijo o estacionado</v>
          </cell>
        </row>
        <row r="9961">
          <cell r="A9961" t="str">
            <v>V27.0</v>
          </cell>
          <cell r="B9961" t="str">
            <v>Motociclista lesionado por colisión con objeto fijo o estacionado, conductor lesionado en accidente no de tránsito</v>
          </cell>
        </row>
        <row r="9962">
          <cell r="A9962" t="str">
            <v>V27.1</v>
          </cell>
          <cell r="B9962" t="str">
            <v>Motociclista lesionado por colisión con objeto fijo o estacionado, pasajero lesionado en accidente no de tránsito</v>
          </cell>
        </row>
        <row r="9963">
          <cell r="A9963" t="str">
            <v>V27.2</v>
          </cell>
          <cell r="B9963" t="str">
            <v>Motociclista lesionado por colisión con objeto fijo o estacionado, motociclista no especificado, lesionado en accidente no de tránsito</v>
          </cell>
        </row>
        <row r="9964">
          <cell r="A9964" t="str">
            <v>V27.3</v>
          </cell>
          <cell r="B9964" t="str">
            <v>Motociclista lesionado por colisión con objeto fijo o estacionado, persona lesionada al subir o bajar del vehículo</v>
          </cell>
        </row>
        <row r="9965">
          <cell r="A9965" t="str">
            <v>V27.4</v>
          </cell>
          <cell r="B9965" t="str">
            <v>Motociclista lesionado por colisión con objeto fijo o estacionado, conductor lesionado en accidente de tránsito</v>
          </cell>
        </row>
        <row r="9966">
          <cell r="A9966" t="str">
            <v>V27.5</v>
          </cell>
          <cell r="B9966" t="str">
            <v>Motociclista lesionado por colisión con objeto fijo o estacionado, pasajero lesionado en accidente de tránsito</v>
          </cell>
        </row>
        <row r="9967">
          <cell r="A9967" t="str">
            <v>V27.9</v>
          </cell>
          <cell r="B9967" t="str">
            <v>Motociclista lesionado por colisión con objeto fijo o estacionado, motociclista no especificado, lesionado en accidente de tránsito</v>
          </cell>
        </row>
        <row r="9968">
          <cell r="A9968" t="str">
            <v>V28</v>
          </cell>
          <cell r="B9968" t="str">
            <v>Motociclista lesionado en accidente de transporte sin colisión</v>
          </cell>
        </row>
        <row r="9969">
          <cell r="A9969" t="str">
            <v>V28.0</v>
          </cell>
          <cell r="B9969" t="str">
            <v>Motociclista lesionado en accidente de transporte sin colisión, conductor lesionado en accidente no de tránsito</v>
          </cell>
        </row>
        <row r="9970">
          <cell r="A9970" t="str">
            <v>V28.1</v>
          </cell>
          <cell r="B9970" t="str">
            <v>Motociclista lesionado en accidente de transporte sin colisión, pasajero lesionado en accidente no de tránsito</v>
          </cell>
        </row>
        <row r="9971">
          <cell r="A9971" t="str">
            <v>V28.2</v>
          </cell>
          <cell r="B9971" t="str">
            <v>Motociclista lesionado en accidente de transporte sin colisión, motociclista no especificado, lesionado en accidente no de tránsito</v>
          </cell>
        </row>
        <row r="9972">
          <cell r="A9972" t="str">
            <v>V28.3</v>
          </cell>
          <cell r="B9972" t="str">
            <v>Motociclista lesionado en accidente de transporte sin colisión, persona lesionada al subir o bajar del vehículo</v>
          </cell>
        </row>
        <row r="9973">
          <cell r="A9973" t="str">
            <v>V28.4</v>
          </cell>
          <cell r="B9973" t="str">
            <v>Motociclista lesionado en accidente de transporte sin colisión, conductor lesionado en accidente de tránsito</v>
          </cell>
        </row>
        <row r="9974">
          <cell r="A9974" t="str">
            <v>V28.5</v>
          </cell>
          <cell r="B9974" t="str">
            <v>Motociclista lesionado en accidente de transporte sin colisión, pasajero lesionado en accidente de tránsito</v>
          </cell>
        </row>
        <row r="9975">
          <cell r="A9975" t="str">
            <v>V28.9</v>
          </cell>
          <cell r="B9975" t="str">
            <v>Motociclista lesionado en accidente de transporte sin colisión, motociclista no especificado, lesionado en accidente de tránsito</v>
          </cell>
        </row>
        <row r="9976">
          <cell r="A9976" t="str">
            <v>V29</v>
          </cell>
          <cell r="B9976" t="str">
            <v>Motociclista lesionado en otros accidentes de transporte, y en los no especificados</v>
          </cell>
        </row>
        <row r="9977">
          <cell r="A9977" t="str">
            <v>V29.0</v>
          </cell>
          <cell r="B9977" t="str">
            <v>Conductor de motocicleta lesionado por colisión con otros vehículos de motor, y con los no especificados, en accidente no de tránsito</v>
          </cell>
        </row>
        <row r="9978">
          <cell r="A9978" t="str">
            <v>V29.1</v>
          </cell>
          <cell r="B9978" t="str">
            <v>Pasajero de motocicleta lesionado por colisión con otros vehículos de motor, y con los no especificados, en accidente no de tránsito</v>
          </cell>
        </row>
        <row r="9979">
          <cell r="A9979" t="str">
            <v>V29.2</v>
          </cell>
          <cell r="B9979" t="str">
            <v>Motociclista no especificado lesionado por colisión con otros vehículos de motor, y con los no especificados, en accidente no de tránsito</v>
          </cell>
        </row>
        <row r="9980">
          <cell r="A9980" t="str">
            <v>V29.3</v>
          </cell>
          <cell r="B9980" t="str">
            <v>Motociclista [cualquiera] lesionado en accidente no de tránsito, no especificado</v>
          </cell>
        </row>
        <row r="9981">
          <cell r="A9981" t="str">
            <v>V29.4</v>
          </cell>
          <cell r="B9981" t="str">
            <v>Conductor de motocicleta lesionado por colisión con otros vehículos de motor, y con los no especificados, en accidente de tránsito</v>
          </cell>
        </row>
        <row r="9982">
          <cell r="A9982" t="str">
            <v>V29.5</v>
          </cell>
          <cell r="B9982" t="str">
            <v>Pasajero de motocicleta lesionado por colisión con otros vehículos de motor, y con los no especificados, en accidente de tránsito</v>
          </cell>
        </row>
        <row r="9983">
          <cell r="A9983" t="str">
            <v>V29.6</v>
          </cell>
          <cell r="B9983" t="str">
            <v>Motociclista no especificado lesionado por colisión con otros vehículos de motor, y con los no especificados, en accidente de tránsito</v>
          </cell>
        </row>
        <row r="9984">
          <cell r="A9984" t="str">
            <v>V29.8</v>
          </cell>
          <cell r="B9984" t="str">
            <v>Motociclista [cualquiera] lesionado en otros accidentes de transporte especificados</v>
          </cell>
        </row>
        <row r="9985">
          <cell r="A9985" t="str">
            <v>V29.9</v>
          </cell>
          <cell r="B9985" t="str">
            <v>Motociclista [cualquiera] lesionado en accidente de tránsito no especificado</v>
          </cell>
        </row>
        <row r="9986">
          <cell r="A9986" t="str">
            <v>V30</v>
          </cell>
          <cell r="B9986" t="str">
            <v>Ocupante de vehículo de motor de tres ruedas lesionado por colisión con peatón o animal</v>
          </cell>
        </row>
        <row r="9987">
          <cell r="A9987" t="str">
            <v>V30.0</v>
          </cell>
          <cell r="B9987" t="str">
            <v>Ocupante de vehículo de motor de tres ruedas lesionado por colisión con peatón o animal, conductor lesionado en accidente no de tránsito</v>
          </cell>
        </row>
        <row r="9988">
          <cell r="A9988" t="str">
            <v>V30.1</v>
          </cell>
          <cell r="B9988" t="str">
            <v>Ocupante de vehículo de motor de tres ruedas lesionado por colisión con peatón o animal, pasajero lesionado en accidente no de tránsito</v>
          </cell>
        </row>
        <row r="9989">
          <cell r="A9989" t="str">
            <v>V30.2</v>
          </cell>
          <cell r="B9989" t="str">
            <v>Ocupante de vehículo de motor de tres ruedas lesionado por colisión con peatón o animal, persona que viaja fuera del vehículo, lesionada en accidente no de tránsito</v>
          </cell>
        </row>
        <row r="9990">
          <cell r="A9990" t="str">
            <v>V30.3</v>
          </cell>
          <cell r="B9990" t="str">
            <v>Ocupante de vehículo de motor de tres ruedas lesionado por colisión con peatón o animal, ocupante no especificado de vehículo de motor de tres ruedas, lesionado en accidente no de tránsito</v>
          </cell>
        </row>
        <row r="9991">
          <cell r="A9991" t="str">
            <v>V30.4</v>
          </cell>
          <cell r="B9991" t="str">
            <v>Ocupante de vehículo de motor de tres ruedas lesionado por colisión con peatón o animal, persona lesionada al subir o bajar del vehículo</v>
          </cell>
        </row>
        <row r="9992">
          <cell r="A9992" t="str">
            <v>V30.5</v>
          </cell>
          <cell r="B9992" t="str">
            <v>Ocupante de vehículo de motor de tres ruedas lesionado por colisión con peatón o animal, conductor lesionado en accidente de tránsito</v>
          </cell>
        </row>
        <row r="9993">
          <cell r="A9993" t="str">
            <v>V30.6</v>
          </cell>
          <cell r="B9993" t="str">
            <v>Ocupante de vehículo de motor de tres ruedas lesionado por colisión con peatón o animal, pasajero lesionado en accidente de tránsito</v>
          </cell>
        </row>
        <row r="9994">
          <cell r="A9994" t="str">
            <v>V30.7</v>
          </cell>
          <cell r="B9994" t="str">
            <v>Ocupante de vehículo de motor de tres ruedas lesionado por colisión con peatón o animal, persona que viaja fuera del vehículo, lesionada en accidente de tránsito</v>
          </cell>
        </row>
        <row r="9995">
          <cell r="A9995" t="str">
            <v>V30.9</v>
          </cell>
          <cell r="B9995" t="str">
            <v>Ocupante de vehículo de motor de tres ruedas lesionado por colisión con peatón o animal, ocupante no especificado de vehículo de motor de tres ruedas, lesionado en accidente de tránsito</v>
          </cell>
        </row>
        <row r="9996">
          <cell r="A9996" t="str">
            <v>V31</v>
          </cell>
          <cell r="B9996" t="str">
            <v>Ocupante de vehículo de motor de tres ruedas lesionado por colisión con vehículo de pedal</v>
          </cell>
        </row>
        <row r="9997">
          <cell r="A9997" t="str">
            <v>V31.0</v>
          </cell>
          <cell r="B9997" t="str">
            <v>Ocupante de vehículo de motor de tres ruedas lesionado por colisión con vehículo de pedal, conductor lesionado en accidente no de tránsito</v>
          </cell>
        </row>
        <row r="9998">
          <cell r="A9998" t="str">
            <v>V31.1</v>
          </cell>
          <cell r="B9998" t="str">
            <v>Ocupante de vehículo de motor de tres ruedas lesionado por colisión con vehículo de pedal, pasajero lesionado en accidente no de tránsito</v>
          </cell>
        </row>
        <row r="9999">
          <cell r="A9999" t="str">
            <v>V31.2</v>
          </cell>
          <cell r="B9999" t="str">
            <v>Ocupante de vehículo de motor de tres ruedas lesionado por colisión con vehículo de pedal, persona que viaja fuera del vehículo, lesionada en accidente no de tránsito</v>
          </cell>
        </row>
        <row r="10000">
          <cell r="A10000" t="str">
            <v>V31.3</v>
          </cell>
          <cell r="B10000" t="str">
            <v>Ocupante de vehículo de motor de tres ruedas lesionado por colisión con vehículo de pedal, ocupante no especificado de vehículo de motor de tres ruedas, lesionado en accidente no de tránsito</v>
          </cell>
        </row>
        <row r="10001">
          <cell r="A10001" t="str">
            <v>V31.4</v>
          </cell>
          <cell r="B10001" t="str">
            <v>Ocupante de vehículo de motor de tres ruedas lesionado por colisión con vehículo de pedal, persona lesionada al subir o bajar del vehículo</v>
          </cell>
        </row>
        <row r="10002">
          <cell r="A10002" t="str">
            <v>V31.5</v>
          </cell>
          <cell r="B10002" t="str">
            <v>Ocupante de vehículo de motor de tres ruedas lesionado por colisión con vehículo de pedal, conductor lesionado en accidente de tránsito</v>
          </cell>
        </row>
        <row r="10003">
          <cell r="A10003" t="str">
            <v>V31.6</v>
          </cell>
          <cell r="B10003" t="str">
            <v>Ocupante de vehículo de motor de tres ruedas lesionado por colisión con vehículo de pedal, pasajero lesionado en accidente de tránsito</v>
          </cell>
        </row>
        <row r="10004">
          <cell r="A10004" t="str">
            <v>V31.7</v>
          </cell>
          <cell r="B10004" t="str">
            <v>Ocupante de vehículo de motor de tres ruedas lesionado por colisión con vehículo de pedal, persona que viaja fuera del vehículo, lesionada en accidente de tránsito</v>
          </cell>
        </row>
        <row r="10005">
          <cell r="A10005" t="str">
            <v>V31.9</v>
          </cell>
          <cell r="B10005" t="str">
            <v>Ocupante de vehículo de motor de tres ruedas lesionado por colisión con vehículo de pedal, ocupante no especificado de vehículo de motor de tres ruedas, lesionado en accidente de tránsito</v>
          </cell>
        </row>
        <row r="10006">
          <cell r="A10006" t="str">
            <v>V32</v>
          </cell>
          <cell r="B10006" t="str">
            <v>Ocupante de vehículo de motor de tres ruedas lesionado por colisión con otro vehículo de motor de dos o tres ruedas</v>
          </cell>
        </row>
        <row r="10007">
          <cell r="A10007" t="str">
            <v>V32.0</v>
          </cell>
          <cell r="B10007" t="str">
            <v>Ocupante de vehículo de motor de tres ruedas lesionado por colisión con otro vehículo de motor de dos o tres ruedas, conductor lesionado en accidente no de tránsito</v>
          </cell>
        </row>
        <row r="10008">
          <cell r="A10008" t="str">
            <v>V32.1</v>
          </cell>
          <cell r="B10008" t="str">
            <v>Ocupante de vehículo de motor de tres ruedas lesionado por colisión con otro vehículo de motor de dos o tres ruedas, pasajero lesionado en accidente no de tránsito</v>
          </cell>
        </row>
        <row r="10009">
          <cell r="A10009" t="str">
            <v>V32.2</v>
          </cell>
          <cell r="B10009" t="str">
            <v>Ocupante de vehículo de motor de tres ruedas lesionado por colisión con otro vehículo de motor de dos o tres ruedas, persona que viaja fuera del vehículo, lesionada en accidente no de tránsito</v>
          </cell>
        </row>
        <row r="10010">
          <cell r="A10010" t="str">
            <v>V32.3</v>
          </cell>
          <cell r="B10010" t="str">
            <v>Ocupante de vehículo de motor de tres ruedas lesionado por colisión con otro vehículo de motor de dos o tres ruedas, ocupante no especificado de vehículo de motor de tres ruedas, lesionado en accident</v>
          </cell>
        </row>
        <row r="10011">
          <cell r="A10011" t="str">
            <v>V32.4</v>
          </cell>
          <cell r="B10011" t="str">
            <v>Ocupante de vehículo de motor de tres ruedas lesionado por colisión con otro vehículo de motor de dos o tres ruedas, persona lesionada al subir o bajar del vehículo</v>
          </cell>
        </row>
        <row r="10012">
          <cell r="A10012" t="str">
            <v>V32.5</v>
          </cell>
          <cell r="B10012" t="str">
            <v>Ocupante de vehículo de motor de tres ruedas lesionado por colisión con otro vehículo de motor de dos o tres ruedas, conductor lesionado en accidente de tránsito</v>
          </cell>
        </row>
        <row r="10013">
          <cell r="A10013" t="str">
            <v>V32.6</v>
          </cell>
          <cell r="B10013" t="str">
            <v>Ocupante de vehículo de motor de tres ruedas lesionado por colisión con otro vehículo de motor de dos o tres ruedas, pasajero lesionado en accidente de tránsito</v>
          </cell>
        </row>
        <row r="10014">
          <cell r="A10014" t="str">
            <v>V32.7</v>
          </cell>
          <cell r="B10014" t="str">
            <v>Ocupante de vehículo de motor de tres ruedas lesionado por colisión con otro vehículo de motor de dos o tres ruedas, persona que viaja fuera del vehículo, lesionada en accidente de tránsito</v>
          </cell>
        </row>
        <row r="10015">
          <cell r="A10015" t="str">
            <v>V32.9</v>
          </cell>
          <cell r="B10015" t="str">
            <v>Ocupante de vehículo de motor de tres ruedas lesionado por colisión con otro vehículo de motor de dos o tres ruedas, ocupante no especificado de vehículo de motor de tres ruedas, lesionado en accident</v>
          </cell>
        </row>
        <row r="10016">
          <cell r="A10016" t="str">
            <v>V33</v>
          </cell>
          <cell r="B10016" t="str">
            <v>Ocupante de vehículo de motor de tres ruedas lesionado por colisión con automóvil, camioneta o furgoneta</v>
          </cell>
        </row>
        <row r="10017">
          <cell r="A10017" t="str">
            <v>V33.0</v>
          </cell>
          <cell r="B10017" t="str">
            <v>Ocupante de vehículo de motor de tres ruedas lesionado por colisión con automóvil, camioneta o furgoneta, conductor lesionado en accidente no de tránsito</v>
          </cell>
        </row>
        <row r="10018">
          <cell r="A10018" t="str">
            <v>V33.1</v>
          </cell>
          <cell r="B10018" t="str">
            <v>Ocupante de vehículo de motor de tres ruedas lesionado por colisión con automóvil, camioneta o furgoneta, pasajero lesionado en accidente no de tránsito</v>
          </cell>
        </row>
        <row r="10019">
          <cell r="A10019" t="str">
            <v>V33.2</v>
          </cell>
          <cell r="B10019" t="str">
            <v>Ocupante de vehículo de motor de tres ruedas lesionado por colisión con automóvil, camioneta o furgoneta, persona que viaja fuera del vehículo, lesionada en accidente no de tránsito</v>
          </cell>
        </row>
        <row r="10020">
          <cell r="A10020" t="str">
            <v>V33.3</v>
          </cell>
          <cell r="B10020" t="str">
            <v>Ocupante de vehículo de motor de tres ruedas lesionado por colisión con automóvil, camioneta o furgoneta, ocupante no especificado de vehículo de motor de tres ruedas, lesionado en accidente no de trá</v>
          </cell>
        </row>
        <row r="10021">
          <cell r="A10021" t="str">
            <v>V33.4</v>
          </cell>
          <cell r="B10021" t="str">
            <v>Ocupante de vehículo de motor de tres ruedas lesionado por colisión con automóvil, camioneta o furgoneta, persona lesionada al subir o bajar del vehículo</v>
          </cell>
        </row>
        <row r="10022">
          <cell r="A10022" t="str">
            <v>V33.5</v>
          </cell>
          <cell r="B10022" t="str">
            <v>Ocupante de vehículo de motor de tres ruedas lesionado por colisión con automóvil, camioneta o furgoneta, conductor lesionado en accidente de tránsito</v>
          </cell>
        </row>
        <row r="10023">
          <cell r="A10023" t="str">
            <v>V33.6</v>
          </cell>
          <cell r="B10023" t="str">
            <v>Ocupante de vehículo de motor de tres ruedas lesionado por colisión con automóvil, camioneta o furgoneta, pasajero lesionado en accidente de tránsito</v>
          </cell>
        </row>
        <row r="10024">
          <cell r="A10024" t="str">
            <v>V33.7</v>
          </cell>
          <cell r="B10024" t="str">
            <v>Ocupante de vehículo de motor de tres ruedas lesionado por colisión con automóvil, camioneta o furgoneta, persona que viaja fuera del vehículo, lesionada en accidente de tránsito</v>
          </cell>
        </row>
        <row r="10025">
          <cell r="A10025" t="str">
            <v>V33.9</v>
          </cell>
          <cell r="B10025" t="str">
            <v>Ocupante de vehículo de motor de tres ruedas lesionado por colisión con automóvil, camioneta o furgoneta, ocupante no especificado de vehículo de motor de tres ruedas, lesionado en accidente de tránsi</v>
          </cell>
        </row>
        <row r="10026">
          <cell r="A10026" t="str">
            <v>V34</v>
          </cell>
          <cell r="B10026" t="str">
            <v>Ocupante de vehículo de motor de tres ruedas lesionado por colisión con vehículo de transporte pesado o autobús</v>
          </cell>
        </row>
        <row r="10027">
          <cell r="A10027" t="str">
            <v>V34.0</v>
          </cell>
          <cell r="B10027" t="str">
            <v>Ocupante de vehículo de motor de tres ruedas lesionado por colisión con vehículo de transporte pesado o autobús, conductor lesionado en accidente no de tránsito</v>
          </cell>
        </row>
        <row r="10028">
          <cell r="A10028" t="str">
            <v>V34.1</v>
          </cell>
          <cell r="B10028" t="str">
            <v>Ocupante de vehículo de motor de tres ruedas lesionado por colisión con vehículo de transporte pesado o autobús, pasajero lesionado en accidente no de tránsito</v>
          </cell>
        </row>
        <row r="10029">
          <cell r="A10029" t="str">
            <v>V34.2</v>
          </cell>
          <cell r="B10029" t="str">
            <v>Ocupante de vehículo de motor de tres ruedas lesionado por colisión con vehículo de transporte pesado o autobús, persona que viaja fuera del vehículo, lesionada en accidente no de tránsito</v>
          </cell>
        </row>
        <row r="10030">
          <cell r="A10030" t="str">
            <v>V34.3</v>
          </cell>
          <cell r="B10030" t="str">
            <v>Ocupante de vehículo de motor de tres ruedas lesionado por colisión con vehículo de transporte pesado o autobús, ocupante no especificado de vehículo de motor de tres ruedas, lesionado en accidente no</v>
          </cell>
        </row>
        <row r="10031">
          <cell r="A10031" t="str">
            <v>V34.4</v>
          </cell>
          <cell r="B10031" t="str">
            <v>Ocupante de vehículo de motor de tres ruedas lesionado por colisión con vehículo de transporte pesado o autobús, persona lesionada al subir o bajar del vehículo</v>
          </cell>
        </row>
        <row r="10032">
          <cell r="A10032" t="str">
            <v>V34.5</v>
          </cell>
          <cell r="B10032" t="str">
            <v>Ocupante de vehículo de motor de tres ruedas lesionado por colisión con vehículo de transporte pesado o autobús, conductor lesionado en accidente de tránsito</v>
          </cell>
        </row>
        <row r="10033">
          <cell r="A10033" t="str">
            <v>V34.6</v>
          </cell>
          <cell r="B10033" t="str">
            <v>Ocupante de vehículo de motor de tres ruedas lesionado por colisión con vehículo de transporte pesado o autobús, pasajero lesionado en accidente de tránsito</v>
          </cell>
        </row>
        <row r="10034">
          <cell r="A10034" t="str">
            <v>V34.7</v>
          </cell>
          <cell r="B10034" t="str">
            <v>Ocupante de vehículo de motor de tres ruedas lesionado por colisión con vehículo de transporte pesado o autobús, persona que viaja fuera del vehículo, lesionada en accidente de tránsito</v>
          </cell>
        </row>
        <row r="10035">
          <cell r="A10035" t="str">
            <v>V34.9</v>
          </cell>
          <cell r="B10035" t="str">
            <v>Ocupante de vehículo de motor de tres ruedas lesionado por colisión con vehículo de transporte pesado o autobús, ocupante no especificado de vehículo de motor de tres ruedas, lesionado en accidente de</v>
          </cell>
        </row>
        <row r="10036">
          <cell r="A10036" t="str">
            <v>V35</v>
          </cell>
          <cell r="B10036" t="str">
            <v>Ocupante de vehículo de motor de tres ruedas lesionado por colisión con tren o vehículo de rieles</v>
          </cell>
        </row>
        <row r="10037">
          <cell r="A10037" t="str">
            <v>V35.0</v>
          </cell>
          <cell r="B10037" t="str">
            <v>Ocupante de vehículo de motor de tres ruedas lesionado por colisión con tren o vehículo de rieles, conductor lesionado en accidente no de tránsito</v>
          </cell>
        </row>
        <row r="10038">
          <cell r="A10038" t="str">
            <v>V35.1</v>
          </cell>
          <cell r="B10038" t="str">
            <v>Ocupante de vehículo de motor de tres ruedas lesionado por colisión con tren o vehículo de rieles, pasajero lesionado en accidente no de tránsito</v>
          </cell>
        </row>
        <row r="10039">
          <cell r="A10039" t="str">
            <v>V35.2</v>
          </cell>
          <cell r="B10039" t="str">
            <v>Ocupante de vehículo de motor de tres ruedas lesionado por colisión con tren o vehículo de rieles, persona que viaja fuera del vehículo, lesionada en accidente no de tránsito</v>
          </cell>
        </row>
        <row r="10040">
          <cell r="A10040" t="str">
            <v>V35.3</v>
          </cell>
          <cell r="B10040" t="str">
            <v>Ocupante de vehículo de motor de tres ruedas lesionado por colisión con tren o vehículo de rieles, ocupante no especificado de vehículo de motor de tres ruedas, lesionado en accidente no de tránsito</v>
          </cell>
        </row>
        <row r="10041">
          <cell r="A10041" t="str">
            <v>V35.4</v>
          </cell>
          <cell r="B10041" t="str">
            <v>Ocupante de vehículo de motor de tres ruedas lesionado por colisión con tren o vehículo de rieles, persona lesionada al subir o bajar del vehículo</v>
          </cell>
        </row>
        <row r="10042">
          <cell r="A10042" t="str">
            <v>V35.5</v>
          </cell>
          <cell r="B10042" t="str">
            <v>Ocupante de vehículo de motor de tres ruedas lesionado por colisión con tren o vehículo de rieles, conductor lesionado en accidente de tránsito</v>
          </cell>
        </row>
        <row r="10043">
          <cell r="A10043" t="str">
            <v>V35.6</v>
          </cell>
          <cell r="B10043" t="str">
            <v>Ocupante de vehículo de motor de tres ruedas lesionado por colisión con tren o vehículo de rieles, pasajero lesionado en accidente de tránsito</v>
          </cell>
        </row>
        <row r="10044">
          <cell r="A10044" t="str">
            <v>V35.7</v>
          </cell>
          <cell r="B10044" t="str">
            <v>Ocupante de vehículo de motor de tres ruedas lesionado por colisión con tren o vehículo de rieles, persona que viaja fuera del vehículo, lesionada en accidente de tránsito</v>
          </cell>
        </row>
        <row r="10045">
          <cell r="A10045" t="str">
            <v>V35.9</v>
          </cell>
          <cell r="B10045" t="str">
            <v>Ocupante de vehículo de motor de tres ruedas lesionado por colisión con tren o vehículo de rieles, ocupante no especificado de vehículo de motor de tres ruedas, lesionado en accidente de tránsito</v>
          </cell>
        </row>
        <row r="10046">
          <cell r="A10046" t="str">
            <v>V36</v>
          </cell>
          <cell r="B10046" t="str">
            <v>Ocupante de vehículo de motor de tres ruedas lesionado por colisión con otros vehículos sin motor</v>
          </cell>
        </row>
        <row r="10047">
          <cell r="A10047" t="str">
            <v>V36.0</v>
          </cell>
          <cell r="B10047" t="str">
            <v>Ocupante de vehículo de motor de tres ruedas lesionado por colisión con otros vehículos sin motor, conductor lesionado en accidente no de tránsito</v>
          </cell>
        </row>
        <row r="10048">
          <cell r="A10048" t="str">
            <v>V36.1</v>
          </cell>
          <cell r="B10048" t="str">
            <v>Ocupante de vehículo de motor de tres ruedas lesionado por colisión con otros vehículos sin motor, pasajero lesionado en accidente no de tránsito</v>
          </cell>
        </row>
        <row r="10049">
          <cell r="A10049" t="str">
            <v>V36.2</v>
          </cell>
          <cell r="B10049" t="str">
            <v>Ocupante de vehículo de motor de tres ruedas lesionado por colisión con otros vehículos sin motor, persona que viaja fuera del vehículo, lesionada en accidente no de tránsito</v>
          </cell>
        </row>
        <row r="10050">
          <cell r="A10050" t="str">
            <v>V36.3</v>
          </cell>
          <cell r="B10050" t="str">
            <v>Ocupante de vehículo de motor de tres ruedas lesionado por colisión con otros vehículos sin motor, ocupante no especificado de vehículo de motor de tres ruedas, lesionado en accidente no de tránsito</v>
          </cell>
        </row>
        <row r="10051">
          <cell r="A10051" t="str">
            <v>V36.4</v>
          </cell>
          <cell r="B10051" t="str">
            <v>Ocupante de vehículo de motor de tres ruedas lesionado por colisión con otros vehículos sin motor, persona lesionada al subir o bajar del vehículo</v>
          </cell>
        </row>
        <row r="10052">
          <cell r="A10052" t="str">
            <v>V36.5</v>
          </cell>
          <cell r="B10052" t="str">
            <v>Ocupante de vehículo de motor de tres ruedas lesionado por colisión con otros vehículos sin motor, conductor lesionado en accidente de tránsito</v>
          </cell>
        </row>
        <row r="10053">
          <cell r="A10053" t="str">
            <v>V36.6</v>
          </cell>
          <cell r="B10053" t="str">
            <v>Ocupante de vehículo de motor de tres ruedas lesionado por colisión con otros vehículos sin motor, pasajero lesionado en accidente de tránsito</v>
          </cell>
        </row>
        <row r="10054">
          <cell r="A10054" t="str">
            <v>V36.7</v>
          </cell>
          <cell r="B10054" t="str">
            <v>Ocupante de vehículo de motor de tres ruedas lesionado por colisión con otros vehículos sin motor, persona que viaja fuera del vehículo, lesionada en accidente de tránsito</v>
          </cell>
        </row>
        <row r="10055">
          <cell r="A10055" t="str">
            <v>V36.9</v>
          </cell>
          <cell r="B10055" t="str">
            <v>Ocupante de vehículo de motor de tres ruedas lesionado por colisión con otros vehículos sin motor, ocupante no especificado de vehículo de motor de tres ruedas, lesionado en accidente de tránsito</v>
          </cell>
        </row>
        <row r="10056">
          <cell r="A10056" t="str">
            <v>V37</v>
          </cell>
          <cell r="B10056" t="str">
            <v>Ocupante de vehículo de motor de tres ruedas lesionado por colisión con objeto fijo o estacionado</v>
          </cell>
        </row>
        <row r="10057">
          <cell r="A10057" t="str">
            <v>V37.0</v>
          </cell>
          <cell r="B10057" t="str">
            <v>Ocupante de vehículo de motor de tres ruedas lesionado por colisión con objeto fijo o estacionado, conductor lesionado en accidente no de tránsito</v>
          </cell>
        </row>
        <row r="10058">
          <cell r="A10058" t="str">
            <v>V37.1</v>
          </cell>
          <cell r="B10058" t="str">
            <v>Ocupante de vehículo de motor de tres ruedas lesionado por colisión con objeto fijo o estacionado, pasajero lesionado en accidente no de tránsito</v>
          </cell>
        </row>
        <row r="10059">
          <cell r="A10059" t="str">
            <v>V37.2</v>
          </cell>
          <cell r="B10059" t="str">
            <v>Ocupante de vehículo de motor de tres ruedas lesionado por colisión con objeto fijo o estacionado, persona que viaja fuera del vehículo, lesionada en accidente no de tránsito</v>
          </cell>
        </row>
        <row r="10060">
          <cell r="A10060" t="str">
            <v>V37.3</v>
          </cell>
          <cell r="B10060" t="str">
            <v>Ocupante de vehículo de motor de tres ruedas lesionado por colisión con objeto fijo o estacionado, ocupante no especificado de vehículo de motor de tres ruedas, lesionado en accidente no de tránsito</v>
          </cell>
        </row>
        <row r="10061">
          <cell r="A10061" t="str">
            <v>V37.4</v>
          </cell>
          <cell r="B10061" t="str">
            <v>Ocupante de vehículo de motor de tres ruedas lesionado por colisión con objeto fijo o estacionado, persona lesionada al subir o bajar del vehículo</v>
          </cell>
        </row>
        <row r="10062">
          <cell r="A10062" t="str">
            <v>V37.5</v>
          </cell>
          <cell r="B10062" t="str">
            <v>Ocupante de vehículo de motor de tres ruedas lesionado por colisión con objeto fijo o estacionado, conductor lesionado en accidente de tránsito</v>
          </cell>
        </row>
        <row r="10063">
          <cell r="A10063" t="str">
            <v>V37.6</v>
          </cell>
          <cell r="B10063" t="str">
            <v>Ocupante de vehículo de motor de tres ruedas lesionado por colisión con objeto fijo o estacionado, pasajero lesionado en accidente de tránsito</v>
          </cell>
        </row>
        <row r="10064">
          <cell r="A10064" t="str">
            <v>V37.7</v>
          </cell>
          <cell r="B10064" t="str">
            <v>Ocupante de vehículo de motor de tres ruedas lesionado por colisión con objeto fijo o estacionado, persona que viaja fuera del vehículo, lesionada en accidente de tránsito</v>
          </cell>
        </row>
        <row r="10065">
          <cell r="A10065" t="str">
            <v>V37.9</v>
          </cell>
          <cell r="B10065" t="str">
            <v>Ocupante de vehículo de motor de tres ruedas lesionado por colisión con objeto fijo o estacionado, ocupante no especificado de vehículo de motor de tres ruedas, lesionado en accidente de tránsito</v>
          </cell>
        </row>
        <row r="10066">
          <cell r="A10066" t="str">
            <v>V38</v>
          </cell>
          <cell r="B10066" t="str">
            <v>Ocupante de vehículo de motor de tres ruedas lesionado en accidente de transporte sin colisión</v>
          </cell>
        </row>
        <row r="10067">
          <cell r="A10067" t="str">
            <v>V38.0</v>
          </cell>
          <cell r="B10067" t="str">
            <v>Ocupante de vehículo de motor de tres ruedas lesionado en accidente de transporte sin colisión, conductor lesionado en accidente no de tránsito</v>
          </cell>
        </row>
        <row r="10068">
          <cell r="A10068" t="str">
            <v>V38.1</v>
          </cell>
          <cell r="B10068" t="str">
            <v>Ocupante de vehículo de motor de tres ruedas lesionado en accidente de transporte sin colisión, pasajero lesionado en accidente no de tránsito</v>
          </cell>
        </row>
        <row r="10069">
          <cell r="A10069" t="str">
            <v>V38.2</v>
          </cell>
          <cell r="B10069" t="str">
            <v>Ocupante de vehículo de motor de tres ruedas lesionado en accidente de transporte sin colisión, persona que viaja fuera del vehículo, lesionada en accidente no de tránsito</v>
          </cell>
        </row>
        <row r="10070">
          <cell r="A10070" t="str">
            <v>V38.3</v>
          </cell>
          <cell r="B10070" t="str">
            <v>Ocupante de vehículo de motor de tres ruedas lesionado en accidente de transporte sin colisión, ocupante no especificado de vehículo de motor de tres ruedas, lesionado en accidente no de tránsito</v>
          </cell>
        </row>
        <row r="10071">
          <cell r="A10071" t="str">
            <v>V38.4</v>
          </cell>
          <cell r="B10071" t="str">
            <v>Ocupante de vehículo de motor de tres ruedas lesionado en accidente de transporte sin colisión, persona lesionada al subir o bajar del vehículo</v>
          </cell>
        </row>
        <row r="10072">
          <cell r="A10072" t="str">
            <v>V38.5</v>
          </cell>
          <cell r="B10072" t="str">
            <v>Ocupante de vehículo de motor de tres ruedas lesionado en accidente de transporte sin colisión, conductor lesionado en accidente de tránsito</v>
          </cell>
        </row>
        <row r="10073">
          <cell r="A10073" t="str">
            <v>V38.6</v>
          </cell>
          <cell r="B10073" t="str">
            <v>Ocupante de vehículo de motor de tres ruedas lesionado en accidente de transporte sin colisión, pasajero lesionado en accidente de tránsito</v>
          </cell>
        </row>
        <row r="10074">
          <cell r="A10074" t="str">
            <v>V38.7</v>
          </cell>
          <cell r="B10074" t="str">
            <v>Ocupante de vehículo de motor de tres ruedas lesionado en accidente de transporte sin colisión, persona que viaja fuera del vehículo, lesionada en accidente de tránsito</v>
          </cell>
        </row>
        <row r="10075">
          <cell r="A10075" t="str">
            <v>V38.9</v>
          </cell>
          <cell r="B10075" t="str">
            <v>Ocupante de vehículo de motor de tres ruedas lesionado en accidente detransporte sin colisión, ocupante no especificado de vehículo de motor de tres ruedas, lesionado en accidente de tránsito</v>
          </cell>
        </row>
        <row r="10076">
          <cell r="A10076" t="str">
            <v>V39</v>
          </cell>
          <cell r="B10076" t="str">
            <v>Ocupante de vehículo de motor de tres ruedas lesionado en otros accidentes de transporte, y  en los no especificados</v>
          </cell>
        </row>
        <row r="10077">
          <cell r="A10077" t="str">
            <v>V39.0</v>
          </cell>
          <cell r="B10077" t="str">
            <v>Conductor de vehículo de motor de tres ruedas lesionado por colisión con otros vehículos de motor, y con los no especificados, en accidente no de tránsito</v>
          </cell>
        </row>
        <row r="10078">
          <cell r="A10078" t="str">
            <v>V39.1</v>
          </cell>
          <cell r="B10078" t="str">
            <v>Pasajero de vehículo de motor de tres ruedas lesionado por colisión con otros vehículos de motor, y con los no especificados, en accidente no de tránsito</v>
          </cell>
        </row>
        <row r="10079">
          <cell r="A10079" t="str">
            <v>V39.2</v>
          </cell>
          <cell r="B10079" t="str">
            <v>Ocupante no especificado de vehículo de motor de tres ruedas lesionado por colisión con otros vehículos de  motor, y con los no especificados, en accidente no de tránsito</v>
          </cell>
        </row>
        <row r="10080">
          <cell r="A10080" t="str">
            <v>V39.3</v>
          </cell>
          <cell r="B10080" t="str">
            <v>Ocupante [cualquiera] de vehículo de motor de tres ruedas lesionado en accidente no de tránsito, no especificado</v>
          </cell>
        </row>
        <row r="10081">
          <cell r="A10081" t="str">
            <v>V39.4</v>
          </cell>
          <cell r="B10081" t="str">
            <v>Conductor de vehículo de motor de tres ruedas lesionado por colisión con otros vehículos de motor, y con los no especificados, en accidente de tránsito</v>
          </cell>
        </row>
        <row r="10082">
          <cell r="A10082" t="str">
            <v>V39.5</v>
          </cell>
          <cell r="B10082" t="str">
            <v>Pasajero de vehículo de motor de tres ruedas lesionado por colisión con otros vehículos de motor, y con los no especificados, en accidente de tránsito</v>
          </cell>
        </row>
        <row r="10083">
          <cell r="A10083" t="str">
            <v>V39.6</v>
          </cell>
          <cell r="B10083" t="str">
            <v>Ocupante no especificado de vehículo de motor de tres ruedas lesionado por colisión con otros vehículos de motor, y con los no especificados, en accidente de tránsito</v>
          </cell>
        </row>
        <row r="10084">
          <cell r="A10084" t="str">
            <v>V39.8</v>
          </cell>
          <cell r="B10084" t="str">
            <v>Ocupante [cualquiera] de vehículo de motor de tres ruedas lesionado en otros accidentes de transporte especificados</v>
          </cell>
        </row>
        <row r="10085">
          <cell r="A10085" t="str">
            <v>V39.9</v>
          </cell>
          <cell r="B10085" t="str">
            <v>Ocupante [cualquiera] de vehículo de motor de tres ruedas lesionado en accidente de tránsito no especificado</v>
          </cell>
        </row>
        <row r="10086">
          <cell r="A10086" t="str">
            <v>V40</v>
          </cell>
          <cell r="B10086" t="str">
            <v>Ocupante de automóvil lesionado por colisión con peatón o animal</v>
          </cell>
        </row>
        <row r="10087">
          <cell r="A10087" t="str">
            <v>V40.0</v>
          </cell>
          <cell r="B10087" t="str">
            <v>Ocupante de automóvil lesionado por colisión con peatón o animal, conductor lesionado en accidente no de tránsito</v>
          </cell>
        </row>
        <row r="10088">
          <cell r="A10088" t="str">
            <v>V40.1</v>
          </cell>
          <cell r="B10088" t="str">
            <v>Ocupante de automóvil lesionado por colisión con peatón o animal, pasajero lesionado en accidente no de tránsito</v>
          </cell>
        </row>
        <row r="10089">
          <cell r="A10089" t="str">
            <v>V40.2</v>
          </cell>
          <cell r="B10089" t="str">
            <v>Ocupante de automóvil lesionado por colisión con peatón o animal, persona que viaja fuera del vehículo, lesionada en accidente no de tránsito</v>
          </cell>
        </row>
        <row r="10090">
          <cell r="A10090" t="str">
            <v>V40.3</v>
          </cell>
          <cell r="B10090" t="str">
            <v>Ocupante de automóvil lesionado por colisión con peatón o animal, ocupante no especificado de automóvil, lesionado en accidente no de tránsito</v>
          </cell>
        </row>
        <row r="10091">
          <cell r="A10091" t="str">
            <v>V40.4</v>
          </cell>
          <cell r="B10091" t="str">
            <v>Ocupante de automóvil lesionado por colisión con peatón o animal, persona lesionada al subir o bajar del vehículo</v>
          </cell>
        </row>
        <row r="10092">
          <cell r="A10092" t="str">
            <v>V40.5</v>
          </cell>
          <cell r="B10092" t="str">
            <v>Ocupante de automóvil lesionado por colisión con peatón o animal, conductor lesionado en accidente de tránsito</v>
          </cell>
        </row>
        <row r="10093">
          <cell r="A10093" t="str">
            <v>V40.6</v>
          </cell>
          <cell r="B10093" t="str">
            <v>Ocupante de automóvil lesionado por colisión con peatón o animal, pasajero lesionado en accidente de tránsito</v>
          </cell>
        </row>
        <row r="10094">
          <cell r="A10094" t="str">
            <v>V40.7</v>
          </cell>
          <cell r="B10094" t="str">
            <v>Ocupante de automóvil lesionado por colisión con peatón o animal, persona que viaja fuera del vehículo, lesionada en accidente de tránsito</v>
          </cell>
        </row>
        <row r="10095">
          <cell r="A10095" t="str">
            <v>V40.9</v>
          </cell>
          <cell r="B10095" t="str">
            <v>Ocupante de automóvil lesionado por colisión con peatón o animal, ocupante no especificado de automóvil, lesionado en accidente de tránsito</v>
          </cell>
        </row>
        <row r="10096">
          <cell r="A10096" t="str">
            <v>V41</v>
          </cell>
          <cell r="B10096" t="str">
            <v>Ocupante de automóvil lesionado por colisión con vehículo de pedal</v>
          </cell>
        </row>
        <row r="10097">
          <cell r="A10097" t="str">
            <v>V41.0</v>
          </cell>
          <cell r="B10097" t="str">
            <v>Ocupante de automóvil lesionado por colisión con vehículo de pedal, conductor lesionado en accidente no de tránsito</v>
          </cell>
        </row>
        <row r="10098">
          <cell r="A10098" t="str">
            <v>V41.1</v>
          </cell>
          <cell r="B10098" t="str">
            <v>Ocupante de automóvil lesionado por colisión con vehículo de pedal, pasajero lesionado en accidente no de tránsito</v>
          </cell>
        </row>
        <row r="10099">
          <cell r="A10099" t="str">
            <v>V41.2</v>
          </cell>
          <cell r="B10099" t="str">
            <v>Ocupante de automóvil lesionado por colisión con vehículo de pedal, persona que viaja fuera del vehículo, lesionada en accidente no de tránsito</v>
          </cell>
        </row>
        <row r="10100">
          <cell r="A10100" t="str">
            <v>V41.3</v>
          </cell>
          <cell r="B10100" t="str">
            <v>Ocupante de automóvil lesionado por colisión con vehículo de pedal, ocupante no especificado de automóvil, lesionado en accidente no de tránsito</v>
          </cell>
        </row>
        <row r="10101">
          <cell r="A10101" t="str">
            <v>V41.4</v>
          </cell>
          <cell r="B10101" t="str">
            <v>Ocupante de automóvil lesionado por colisión con vehículo de pedal, persona lesionada al subir o bajar del vehículo</v>
          </cell>
        </row>
        <row r="10102">
          <cell r="A10102" t="str">
            <v>V41.5</v>
          </cell>
          <cell r="B10102" t="str">
            <v>Ocupante de automóvil lesionado por colisión con vehículo de pedal, conductor lesionado en accidente de tránsito</v>
          </cell>
        </row>
        <row r="10103">
          <cell r="A10103" t="str">
            <v>V41.6</v>
          </cell>
          <cell r="B10103" t="str">
            <v>Ocupante de automóvil lesionado por colisión con vehículo de pedal, pasajero lesionado en accidente de tránsito</v>
          </cell>
        </row>
        <row r="10104">
          <cell r="A10104" t="str">
            <v>V41.7</v>
          </cell>
          <cell r="B10104" t="str">
            <v>Ocupante de automóvil lesionado por colisión con vehículo de pedal, persona que viaja fuera del vehículo, lesionada en accidente de tránsito</v>
          </cell>
        </row>
        <row r="10105">
          <cell r="A10105" t="str">
            <v>V41.9</v>
          </cell>
          <cell r="B10105" t="str">
            <v>Ocupante de automóvil lesionado por colisión con vehículo de pedal, ocupante no especificado de automóvil, lesionado en accidente de tránsito</v>
          </cell>
        </row>
        <row r="10106">
          <cell r="A10106" t="str">
            <v>V42</v>
          </cell>
          <cell r="B10106" t="str">
            <v>Ocupante de automóvil lesionado por colisión con vehículo de motor de dos o tres ruedas</v>
          </cell>
        </row>
        <row r="10107">
          <cell r="A10107" t="str">
            <v>V42.0</v>
          </cell>
          <cell r="B10107" t="str">
            <v>Ocupante de automóvil lesionado por colisión con vehículo de motor de dos o tres ruedas, conductor lesionado en accidente no de tránsito</v>
          </cell>
        </row>
        <row r="10108">
          <cell r="A10108" t="str">
            <v>V42.1</v>
          </cell>
          <cell r="B10108" t="str">
            <v>Ocupante de automóvil lesionado por colisión con vehículo de motor de dos o tres ruedas, pasajero lesionado en accidente no de tránsito</v>
          </cell>
        </row>
        <row r="10109">
          <cell r="A10109" t="str">
            <v>V42.2</v>
          </cell>
          <cell r="B10109" t="str">
            <v>Ocupante de automóvil lesionado por colisión con vehículo de motor de dos o tres ruedas, persona que viaja fuera del vehículo, lesionada en accidente no de tránsito</v>
          </cell>
        </row>
        <row r="10110">
          <cell r="A10110" t="str">
            <v>V42.3</v>
          </cell>
          <cell r="B10110" t="str">
            <v>Ocupante de automóvil lesionado por colisión con vehículo de motor de dos o tres ruedas, ocupante no especificado de automóvil, lesionado en accidente no de tránsito</v>
          </cell>
        </row>
        <row r="10111">
          <cell r="A10111" t="str">
            <v>V42.4</v>
          </cell>
          <cell r="B10111" t="str">
            <v>Ocupante de automóvil lesionado por colisión con vehículo de motor de dos o tres ruedas, persona lesionada al subir o bajar del vehículo</v>
          </cell>
        </row>
        <row r="10112">
          <cell r="A10112" t="str">
            <v>V42.5</v>
          </cell>
          <cell r="B10112" t="str">
            <v>Ocupante de automóvil lesionado por colisión con vehículo de motor de dos o tres ruedas, conductor lesionado en accidente de tránsito</v>
          </cell>
        </row>
        <row r="10113">
          <cell r="A10113" t="str">
            <v>V42.6</v>
          </cell>
          <cell r="B10113" t="str">
            <v>Ocupante de automóvil lesionado por colisión con vehículo de motor de dos o tres ruedas, pasajero lesionado en accidente de tránsito</v>
          </cell>
        </row>
        <row r="10114">
          <cell r="A10114" t="str">
            <v>V42.7</v>
          </cell>
          <cell r="B10114" t="str">
            <v>Ocupante de automóvil lesionado por colisión con vehículo de motor de dos o tres ruedas, persona que viaja fuera del vehículo, lesionada en accidente de tránsito</v>
          </cell>
        </row>
        <row r="10115">
          <cell r="A10115" t="str">
            <v>V42.9</v>
          </cell>
          <cell r="B10115" t="str">
            <v>Ocupante de automóvil lesionado por colisión con vehículo de motor de dos o tres ruedas, ocupante no especificado de automóvil, lesionado en accidente de tránsito</v>
          </cell>
        </row>
        <row r="10116">
          <cell r="A10116" t="str">
            <v>V43</v>
          </cell>
          <cell r="B10116" t="str">
            <v>Ocupante de automóvil lesionado por colisión con otro automóvil, camioneta o furgoneta</v>
          </cell>
        </row>
        <row r="10117">
          <cell r="A10117" t="str">
            <v>V43.0</v>
          </cell>
          <cell r="B10117" t="str">
            <v>Ocupante de automóvil lesionado por colisión con otro automóvil, camioneta o furgoneta, conductor lesionado en accidente no de tránsito</v>
          </cell>
        </row>
        <row r="10118">
          <cell r="A10118" t="str">
            <v>V43.1</v>
          </cell>
          <cell r="B10118" t="str">
            <v>Ocupante de automóvil lesionado por colisión con otro automóvil, camioneta o furgoneta, pasajero lesionado en accidente no de tránsito</v>
          </cell>
        </row>
        <row r="10119">
          <cell r="A10119" t="str">
            <v>V43.2</v>
          </cell>
          <cell r="B10119" t="str">
            <v>Ocupante de automóvil lesionado por colisión con otro automóvil, camioneta o furgoneta, persona que viaja fuera del vehículo, lesionada en accidente no de tránsito</v>
          </cell>
        </row>
        <row r="10120">
          <cell r="A10120" t="str">
            <v>V43.3</v>
          </cell>
          <cell r="B10120" t="str">
            <v>Ocupante de automóvil lesionado por colisión con otro automóvil, camioneta o furgoneta, ocupante no especificado de automóvil, lesionado en accidente no de tránsito</v>
          </cell>
        </row>
        <row r="10121">
          <cell r="A10121" t="str">
            <v>V43.4</v>
          </cell>
          <cell r="B10121" t="str">
            <v>Ocupante de automóvil lesionado por colisión con otro automóvil, camioneta o furgoneta, persona lesionada al subir o bajar del vehículo</v>
          </cell>
        </row>
        <row r="10122">
          <cell r="A10122" t="str">
            <v>V43.5</v>
          </cell>
          <cell r="B10122" t="str">
            <v>Ocupante de automóvil lesionado por colisión con otro automóvil, camioneta o furgoneta, conductor lesionado en accidente de tránsito</v>
          </cell>
        </row>
        <row r="10123">
          <cell r="A10123" t="str">
            <v>V43.6</v>
          </cell>
          <cell r="B10123" t="str">
            <v>Ocupante de automóvil lesionado por colisión con otro automóvil, camioneta o furgoneta, pasajero lesionado en accidente de tránsito</v>
          </cell>
        </row>
        <row r="10124">
          <cell r="A10124" t="str">
            <v>V43.7</v>
          </cell>
          <cell r="B10124" t="str">
            <v>Ocupante de automóvil lesionado por colisión con otro automóvil, camioneta o furgoneta, persona que viaja fuera del vehículo, lesionada en accidente de tránsito</v>
          </cell>
        </row>
        <row r="10125">
          <cell r="A10125" t="str">
            <v>V43.9</v>
          </cell>
          <cell r="B10125" t="str">
            <v>Ocupante de automóvil lesionado por colisión con otro automóvil, camioneta o furgoneta, ocupante no especificado de automóvil, lesionado en accidente de tránsito</v>
          </cell>
        </row>
        <row r="10126">
          <cell r="A10126" t="str">
            <v>V44</v>
          </cell>
          <cell r="B10126" t="str">
            <v>Ocupante de automóvil lesionado por colisión con vehículo de transporte pesado o autobús</v>
          </cell>
        </row>
        <row r="10127">
          <cell r="A10127" t="str">
            <v>V44.0</v>
          </cell>
          <cell r="B10127" t="str">
            <v>Ocupante de automóvil lesionado por colisión con vehículo de transporte pesado o autobús, conductor lesionado en accidente no de tránsito</v>
          </cell>
        </row>
        <row r="10128">
          <cell r="A10128" t="str">
            <v>V44.1</v>
          </cell>
          <cell r="B10128" t="str">
            <v>Ocupante de automóvil lesionado por colisión con vehículo de transporte pesado o autobús, pasajero lesionado en accidente no de tránsito</v>
          </cell>
        </row>
        <row r="10129">
          <cell r="A10129" t="str">
            <v>V44.2</v>
          </cell>
          <cell r="B10129" t="str">
            <v>Ocupante de automóvil lesionado por colisión con vehículo de transporte pesado o autobús, persona que viaja fuera del vehículo, lesionada en accidente no de tránsito</v>
          </cell>
        </row>
        <row r="10130">
          <cell r="A10130" t="str">
            <v>V44.3</v>
          </cell>
          <cell r="B10130" t="str">
            <v>Ocupante de automóvil lesionado por colisión con vehículo de transporte pesado o autobús, ocupante no especificado de automóvil, lesionado en accidente no de tránsito</v>
          </cell>
        </row>
        <row r="10131">
          <cell r="A10131" t="str">
            <v>V44.4</v>
          </cell>
          <cell r="B10131" t="str">
            <v>Ocupante de automóvil lesionado por colisión con vehículo de transporte pesado o autobús, persona lesionada al subir o bajar del vehículo</v>
          </cell>
        </row>
        <row r="10132">
          <cell r="A10132" t="str">
            <v>V44.5</v>
          </cell>
          <cell r="B10132" t="str">
            <v>Ocupante de automóvil lesionado por colisión con vehículo de transporte pesado o autobús, conductor lesionado en accidente de tránsito</v>
          </cell>
        </row>
        <row r="10133">
          <cell r="A10133" t="str">
            <v>V44.6</v>
          </cell>
          <cell r="B10133" t="str">
            <v>Ocupante de automóvil lesionado por colisión con vehículo de transporte pesado o autobús, pasajero lesionado en accidente de tránsito</v>
          </cell>
        </row>
        <row r="10134">
          <cell r="A10134" t="str">
            <v>V44.7</v>
          </cell>
          <cell r="B10134" t="str">
            <v>Ocupante de automóvil lesionado por colisión con vehículo de transporte pesado o autobús, persona que viaja fuera del vehículo, lesionada en accidente de tránsito</v>
          </cell>
        </row>
        <row r="10135">
          <cell r="A10135" t="str">
            <v>V44.9</v>
          </cell>
          <cell r="B10135" t="str">
            <v>Ocupante de automóvil lesionado por colisión con vehículo de transporte pesado o autobús, ocupante no especificado de automóvil, lesionado en accidente de tránsito</v>
          </cell>
        </row>
        <row r="10136">
          <cell r="A10136" t="str">
            <v>V45</v>
          </cell>
          <cell r="B10136" t="str">
            <v>Ocupante de automóvil lesionado por colisión con tren o vehículo de rieles</v>
          </cell>
        </row>
        <row r="10137">
          <cell r="A10137" t="str">
            <v>V45.0</v>
          </cell>
          <cell r="B10137" t="str">
            <v>Ocupante de automóvil lesionado por colisión con tren o vehículo de rieles, conductor lesionado en accidente no de tránsito</v>
          </cell>
        </row>
        <row r="10138">
          <cell r="A10138" t="str">
            <v>V45.1</v>
          </cell>
          <cell r="B10138" t="str">
            <v>Ocupante de automóvil lesionado por colisión con tren o vehículo de rieles, pasajero lesionado en accidente no de tránsito</v>
          </cell>
        </row>
        <row r="10139">
          <cell r="A10139" t="str">
            <v>V45.2</v>
          </cell>
          <cell r="B10139" t="str">
            <v>Ocupante de automóvil lesionado por colisión con tren o vehículo de rieles, persona que viaja fuera del vehículo, lesionada en accidente no de tránsito</v>
          </cell>
        </row>
        <row r="10140">
          <cell r="A10140" t="str">
            <v>V45.3</v>
          </cell>
          <cell r="B10140" t="str">
            <v>Ocupante de automóvil lesionado por colisión con tren o vehículo de rieles, ocupante no especificado de automóvil, lesionado en accidente no de tránsito</v>
          </cell>
        </row>
        <row r="10141">
          <cell r="A10141" t="str">
            <v>V45.4</v>
          </cell>
          <cell r="B10141" t="str">
            <v>Ocupante de automóvil lesionado por colisión con tren o vehículo de rieles, persona lesionada al subir o bajar del vehículo</v>
          </cell>
        </row>
        <row r="10142">
          <cell r="A10142" t="str">
            <v>V45.5</v>
          </cell>
          <cell r="B10142" t="str">
            <v>Ocupante de automóvil lesionado por colisión con tren o vehículo de rieles, conductor lesionado en accidente de tránsito</v>
          </cell>
        </row>
        <row r="10143">
          <cell r="A10143" t="str">
            <v>V45.6</v>
          </cell>
          <cell r="B10143" t="str">
            <v>Ocupante de automóvil lesionado por colisión con tren o vehículo de rieles, pasajero lesionado en accidente de tránsito</v>
          </cell>
        </row>
        <row r="10144">
          <cell r="A10144" t="str">
            <v>V45.7</v>
          </cell>
          <cell r="B10144" t="str">
            <v>Ocupante de automóvil lesionado por colisión con tren o vehículo de rieles, persona que viaja fuera del vehículo, lesionada en accidente de tránsito</v>
          </cell>
        </row>
        <row r="10145">
          <cell r="A10145" t="str">
            <v>V45.9</v>
          </cell>
          <cell r="B10145" t="str">
            <v>Ocupante de automóvil lesionado por colisión con tren o vehículo de rieles, ocupante no especificado de automóvil, lesionado en accidente de tránsito</v>
          </cell>
        </row>
        <row r="10146">
          <cell r="A10146" t="str">
            <v>V46</v>
          </cell>
          <cell r="B10146" t="str">
            <v>Ocupante de automóvil lesionado por colisión con otros vehículos sin motor</v>
          </cell>
        </row>
        <row r="10147">
          <cell r="A10147" t="str">
            <v>V46.0</v>
          </cell>
          <cell r="B10147" t="str">
            <v>Ocupante de automóvil lesionado por colisión con otros vehículos sin motor, conductor lesionado en accidente no de tránsito</v>
          </cell>
        </row>
        <row r="10148">
          <cell r="A10148" t="str">
            <v>V46.1</v>
          </cell>
          <cell r="B10148" t="str">
            <v>Ocupante de automóvil lesionado por colisión con otros vehículos sin motor, pasajero lesionado en accidente no de tránsito</v>
          </cell>
        </row>
        <row r="10149">
          <cell r="A10149" t="str">
            <v>V46.2</v>
          </cell>
          <cell r="B10149" t="str">
            <v>Ocupante de automóvil lesionado por colisión con otros vehículos sin motor, persona que viaja fuera del vehículo, lesionada en accidente no de tránsito</v>
          </cell>
        </row>
        <row r="10150">
          <cell r="A10150" t="str">
            <v>V46.3</v>
          </cell>
          <cell r="B10150" t="str">
            <v>Ocupante de automóvil lesionado por colisión con otros vehículos sin motor, ocupante no especificado de automóvil, lesionado en accidente no de tránsito</v>
          </cell>
        </row>
        <row r="10151">
          <cell r="A10151" t="str">
            <v>V46.4</v>
          </cell>
          <cell r="B10151" t="str">
            <v>Ocupante de automóvil lesionado por colisión con otros vehículos sin motor, persona lesionada al subir o bajar del vehículo</v>
          </cell>
        </row>
        <row r="10152">
          <cell r="A10152" t="str">
            <v>V46.5</v>
          </cell>
          <cell r="B10152" t="str">
            <v>Ocupante de automóvil lesionado por colisión con otros vehículos sin motor, conductor lesionado en accidente de tránsito</v>
          </cell>
        </row>
        <row r="10153">
          <cell r="A10153" t="str">
            <v>V46.6</v>
          </cell>
          <cell r="B10153" t="str">
            <v>Ocupante de automóvil lesionado por colisión con otros vehículos sin motor, pasajero lesionado en accidente de tránsito</v>
          </cell>
        </row>
        <row r="10154">
          <cell r="A10154" t="str">
            <v>V46.7</v>
          </cell>
          <cell r="B10154" t="str">
            <v>Ocupante de automóvil lesionado por colisión con otros vehículos sin motor, persona que viaja fuera del vehículo, lesionada en accidente de tránsito</v>
          </cell>
        </row>
        <row r="10155">
          <cell r="A10155" t="str">
            <v>V46.9</v>
          </cell>
          <cell r="B10155" t="str">
            <v>Ocupante de automóvil lesionado por colisión con otros vehículos sin motor, ocupante no especificado de automóvil, lesionado en accidente de tránsito</v>
          </cell>
        </row>
        <row r="10156">
          <cell r="A10156" t="str">
            <v>V47</v>
          </cell>
          <cell r="B10156" t="str">
            <v>Ocupante de automóvil lesionado por colisión con objeto fijo o estacionado</v>
          </cell>
        </row>
        <row r="10157">
          <cell r="A10157" t="str">
            <v>V47.0</v>
          </cell>
          <cell r="B10157" t="str">
            <v>Ocupante de automóvil lesionado por colisión con objeto fijo o estacionado, conductor lesionado en accidente no de tránsito</v>
          </cell>
        </row>
        <row r="10158">
          <cell r="A10158" t="str">
            <v>V47.1</v>
          </cell>
          <cell r="B10158" t="str">
            <v>Ocupante de automóvil lesionado por colisión con objeto fijo o estacionado, pasajero lesionado en accidente no de tránsito</v>
          </cell>
        </row>
        <row r="10159">
          <cell r="A10159" t="str">
            <v>V47.2</v>
          </cell>
          <cell r="B10159" t="str">
            <v>Ocupante de automóvil lesionado por colisión con objeto fijo o estacionado, persona que viaja fuera del vehículo, lesionada en accidente no de tránsito</v>
          </cell>
        </row>
        <row r="10160">
          <cell r="A10160" t="str">
            <v>V47.3</v>
          </cell>
          <cell r="B10160" t="str">
            <v>Ocupante de automóvil lesionado por colisión con objeto fijo o estacionado, ocupante no especificado de automóvil, lesionado en accidente no de tránsito</v>
          </cell>
        </row>
        <row r="10161">
          <cell r="A10161" t="str">
            <v>V47.4</v>
          </cell>
          <cell r="B10161" t="str">
            <v>Ocupante de automóvil lesionado por colisión con objeto fijo o estacionado, persona lesionada al subir o bajar del vehículo</v>
          </cell>
        </row>
        <row r="10162">
          <cell r="A10162" t="str">
            <v>V47.5</v>
          </cell>
          <cell r="B10162" t="str">
            <v>Ocupante de automóvil lesionado por colisión con objeto fijo o estacionado, conductor lesionado en accidente de tránsito</v>
          </cell>
        </row>
        <row r="10163">
          <cell r="A10163" t="str">
            <v>V47.6</v>
          </cell>
          <cell r="B10163" t="str">
            <v>Ocupante de automóvil lesionado por colisión con objeto fijo o estacionado, pasajero lesionado en accidente de tránsito</v>
          </cell>
        </row>
        <row r="10164">
          <cell r="A10164" t="str">
            <v>V47.7</v>
          </cell>
          <cell r="B10164" t="str">
            <v>Ocupante de automóvil lesionado por colisión con objeto fijo o estacionado, persona que viaja fuera del vehículo, lesionada en accidente de tránsito</v>
          </cell>
        </row>
        <row r="10165">
          <cell r="A10165" t="str">
            <v>V47.9</v>
          </cell>
          <cell r="B10165" t="str">
            <v>Ocupante de automóvil lesionado por colisión con objeto fijo o estacionado, ocupante no especificado de automóvil, lesionado en accidente de tránsito</v>
          </cell>
        </row>
        <row r="10166">
          <cell r="A10166" t="str">
            <v>V48</v>
          </cell>
          <cell r="B10166" t="str">
            <v>Ocupante de automóvil lesionado en accidente de transporte sin colisión,</v>
          </cell>
        </row>
        <row r="10167">
          <cell r="A10167" t="str">
            <v>V48.0</v>
          </cell>
          <cell r="B10167" t="str">
            <v>Ocupante de automóvil lesionado en accidente de transporte sin colisión, conductor lesionado en accidente no de tránsito</v>
          </cell>
        </row>
        <row r="10168">
          <cell r="A10168" t="str">
            <v>V48.1</v>
          </cell>
          <cell r="B10168" t="str">
            <v>Ocupante de automóvil lesionado en accidente de transporte sin colisión, pasajero lesionado en accidente no de tránsito</v>
          </cell>
        </row>
        <row r="10169">
          <cell r="A10169" t="str">
            <v>V48.2</v>
          </cell>
          <cell r="B10169" t="str">
            <v>Ocupante de automóvil lesionado en accidente de transporte sin colisión, persona que viaja fuera del vehículo, lesionada en accidente no de tránsito</v>
          </cell>
        </row>
        <row r="10170">
          <cell r="A10170" t="str">
            <v>V48.3</v>
          </cell>
          <cell r="B10170" t="str">
            <v>Ocupante de automóvil lesionado en accidente de transporte sin colisión, ocupante no especificado de automóvil, lesionado en accidente no de tránsito</v>
          </cell>
        </row>
        <row r="10171">
          <cell r="A10171" t="str">
            <v>V48.4</v>
          </cell>
          <cell r="B10171" t="str">
            <v>Ocupante de automóvil lesionado en accidente de transporte sin colisión, persona lesionada al subir o bajar del vehículo</v>
          </cell>
        </row>
        <row r="10172">
          <cell r="A10172" t="str">
            <v>V48.5</v>
          </cell>
          <cell r="B10172" t="str">
            <v>Ocupante de automóvil lesionado en accidente de transporte sin colisión, conductor lesionado en accidente de tránsito</v>
          </cell>
        </row>
        <row r="10173">
          <cell r="A10173" t="str">
            <v>V48.6</v>
          </cell>
          <cell r="B10173" t="str">
            <v>Ocupante de automóvil lesionado en accidente de transporte sin colisión, pasajero lesionado en accidente de tránsito</v>
          </cell>
        </row>
        <row r="10174">
          <cell r="A10174" t="str">
            <v>V48.7</v>
          </cell>
          <cell r="B10174" t="str">
            <v>Ocupante de automóvil lesionado en accidente de transporte sin colisión, persona que viaja fuera del vehículo, lesionada en accidente de tránsito</v>
          </cell>
        </row>
        <row r="10175">
          <cell r="A10175" t="str">
            <v>V48.9</v>
          </cell>
          <cell r="B10175" t="str">
            <v>Ocupante de automóvil lesionado en accidente de transporte sin colisión, ocupante no especificado de automóvil, lesionado en accidente de tránsito</v>
          </cell>
        </row>
        <row r="10176">
          <cell r="A10176" t="str">
            <v>V49</v>
          </cell>
          <cell r="B10176" t="str">
            <v>Ocupante de automóvil lesionado en otros accidentes de transporte, y en los no especificados</v>
          </cell>
        </row>
        <row r="10177">
          <cell r="A10177" t="str">
            <v>V49.0</v>
          </cell>
          <cell r="B10177" t="str">
            <v>Conductor de automóvil lesionado por colisión con otros vehículos de motor, y con los no especificados, en accidente no de tránsito</v>
          </cell>
        </row>
        <row r="10178">
          <cell r="A10178" t="str">
            <v>V49.1</v>
          </cell>
          <cell r="B10178" t="str">
            <v>Pasajero de automóvil lesionado por colisión con otros vehículos de motor, y con los no especificados, en accidente no de tránsito</v>
          </cell>
        </row>
        <row r="10179">
          <cell r="A10179" t="str">
            <v>V49.2</v>
          </cell>
          <cell r="B10179" t="str">
            <v>Ocupante no especificado de automóvil lesionado por colisión con otros vehículos de motor, y con los no especificados, en accidente no de tránsito</v>
          </cell>
        </row>
        <row r="10180">
          <cell r="A10180" t="str">
            <v>V49.3</v>
          </cell>
          <cell r="B10180" t="str">
            <v>Ocupante [cualquiera] de automóvil lesionado en accidente no de tránsito, no especificado</v>
          </cell>
        </row>
        <row r="10181">
          <cell r="A10181" t="str">
            <v>V49.4</v>
          </cell>
          <cell r="B10181" t="str">
            <v>Conductor de automóvil lesionado por colisión con otros vehículos de motor, y con los no especificados, en accidente de tránsito</v>
          </cell>
        </row>
        <row r="10182">
          <cell r="A10182" t="str">
            <v>V49.5</v>
          </cell>
          <cell r="B10182" t="str">
            <v>Pasajero de automóvil lesionado por colisión con otros vehículos de motor, y con los no especificados, en accidente de tránsito</v>
          </cell>
        </row>
        <row r="10183">
          <cell r="A10183" t="str">
            <v>V49.6</v>
          </cell>
          <cell r="B10183" t="str">
            <v>Ocupante no especificado de automóvil lesionado por colisión con otros vehículos de motor, y con los no especificados, en accidente de tránsito</v>
          </cell>
        </row>
        <row r="10184">
          <cell r="A10184" t="str">
            <v>V49.8</v>
          </cell>
          <cell r="B10184" t="str">
            <v>Ocupante [cualquiera] de automóvil lesionado en otros accidentes de transporte especificados</v>
          </cell>
        </row>
        <row r="10185">
          <cell r="A10185" t="str">
            <v>V49.9</v>
          </cell>
          <cell r="B10185" t="str">
            <v>Ocupante [cualquiera] de automóvil lesionado en accidente de tránsito no especificado</v>
          </cell>
        </row>
        <row r="10186">
          <cell r="A10186" t="str">
            <v>V50</v>
          </cell>
          <cell r="B10186" t="str">
            <v>Ocupante de camioneta o furgoneta lesionado por colisión con peatón o animal</v>
          </cell>
        </row>
        <row r="10187">
          <cell r="A10187" t="str">
            <v>V50.0</v>
          </cell>
          <cell r="B10187" t="str">
            <v>Ocupante de camioneta o furgoneta lesionado por colisión con peatón o animal, conductor lesionado en accidente no de tránsito</v>
          </cell>
        </row>
        <row r="10188">
          <cell r="A10188" t="str">
            <v>V50.1</v>
          </cell>
          <cell r="B10188" t="str">
            <v>Ocupante de camioneta o furgoneta lesionado por colisión con peatón o animal, pasajero lesionado en accidente no de tránsito</v>
          </cell>
        </row>
        <row r="10189">
          <cell r="A10189" t="str">
            <v>V50.2</v>
          </cell>
          <cell r="B10189" t="str">
            <v>Ocupante de camioneta o furgoneta lesionado por colisión con peatón o animal, persona que viaja fuera del vehículo, lesionada en accidente no de tránsito</v>
          </cell>
        </row>
        <row r="10190">
          <cell r="A10190" t="str">
            <v>V50.3</v>
          </cell>
          <cell r="B10190" t="str">
            <v>Ocupante de camioneta o furgoneta lesionado por colisión con peatón o animal, ocupante no especificado de camioneta o furgoneta, lesionado en accidente no de tránsito</v>
          </cell>
        </row>
        <row r="10191">
          <cell r="A10191" t="str">
            <v>V50.4</v>
          </cell>
          <cell r="B10191" t="str">
            <v>Ocupante de camioneta o furgoneta lesionado por colisión con peatón o animal, persona lesionada al subir o bajar del vehículo</v>
          </cell>
        </row>
        <row r="10192">
          <cell r="A10192" t="str">
            <v>V50.5</v>
          </cell>
          <cell r="B10192" t="str">
            <v>Ocupante de camioneta o furgoneta lesionado por colisión con peatón o animal, conductor lesionado en accidente de tránsito</v>
          </cell>
        </row>
        <row r="10193">
          <cell r="A10193" t="str">
            <v>V50.6</v>
          </cell>
          <cell r="B10193" t="str">
            <v>Ocupante de camioneta o furgoneta lesionado por colisión con peatón o animal, pasajero lesionado en accidente de tránsito</v>
          </cell>
        </row>
        <row r="10194">
          <cell r="A10194" t="str">
            <v>V50.7</v>
          </cell>
          <cell r="B10194" t="str">
            <v>Ocupante de camioneta o furgoneta lesionado por colisión con peatón o animal, persona que viaja fuera del vehículo, lesionada en accidente de tránsito</v>
          </cell>
        </row>
        <row r="10195">
          <cell r="A10195" t="str">
            <v>V50.9</v>
          </cell>
          <cell r="B10195" t="str">
            <v>Ocupante de camioneta o furgoneta lesionado por colisión con peatón o animal, ocupante no especificado de camioneta o furgoneta, lesionado en accidente de tránsito</v>
          </cell>
        </row>
        <row r="10196">
          <cell r="A10196" t="str">
            <v>V51</v>
          </cell>
          <cell r="B10196" t="str">
            <v>Ocupante de camioneta o furgoneta lesionado por colisión con vehículo de pedal</v>
          </cell>
        </row>
        <row r="10197">
          <cell r="A10197" t="str">
            <v>V51.0</v>
          </cell>
          <cell r="B10197" t="str">
            <v>Ocupante de camioneta o furgoneta lesionado por colisión con vehículo de pedal, conductor lesionado en accidente no de tránsito</v>
          </cell>
        </row>
        <row r="10198">
          <cell r="A10198" t="str">
            <v>V51.1</v>
          </cell>
          <cell r="B10198" t="str">
            <v>Ocupante de camioneta o furgoneta lesionado por colisión con vehículo de pedal, pasajero lesionado en accidente no de tránsito</v>
          </cell>
        </row>
        <row r="10199">
          <cell r="A10199" t="str">
            <v>V51.2</v>
          </cell>
          <cell r="B10199" t="str">
            <v>Ocupante de camioneta o furgoneta lesionado por colisión con vehículo de pedal, persona que viaja fuera del vehículo, lesionada en accidente no de tránsito</v>
          </cell>
        </row>
        <row r="10200">
          <cell r="A10200" t="str">
            <v>V51.3</v>
          </cell>
          <cell r="B10200" t="str">
            <v>Ocupante de camioneta o furgoneta lesionado por colisión con vehículo de pedal, ocupante no especificado de camioneta o furgoneta, lesionado en accidente no de tránsito</v>
          </cell>
        </row>
        <row r="10201">
          <cell r="A10201" t="str">
            <v>V51.4</v>
          </cell>
          <cell r="B10201" t="str">
            <v>Ocupante de camioneta o furgoneta lesionado por colisión con vehículo de pedal, persona lesionada al subir o bajar del vehículo</v>
          </cell>
        </row>
        <row r="10202">
          <cell r="A10202" t="str">
            <v>V51.5</v>
          </cell>
          <cell r="B10202" t="str">
            <v>Ocupante de camioneta o furgoneta lesionado por colisión con vehículo de pedal, conductor lesionado en accidente de tránsito</v>
          </cell>
        </row>
        <row r="10203">
          <cell r="A10203" t="str">
            <v>V51.6</v>
          </cell>
          <cell r="B10203" t="str">
            <v>Ocupante de camioneta o furgoneta lesionado por colisión con vehículo de pedal, pasajero lesionado en accidente de tránsito</v>
          </cell>
        </row>
        <row r="10204">
          <cell r="A10204" t="str">
            <v>V51.7</v>
          </cell>
          <cell r="B10204" t="str">
            <v>Ocupante de camioneta o furgoneta lesionado por colisión con vehículo de pedal, persona que viaja fuera del vehículo, lesionada en accidente de tránsito</v>
          </cell>
        </row>
        <row r="10205">
          <cell r="A10205" t="str">
            <v>V51.9</v>
          </cell>
          <cell r="B10205" t="str">
            <v>Ocupante de camioneta o furgoneta lesionado por colisión con vehículo de pedal, ocupante no especificado de camioneta o furgoneta, lesionado en accidente de tránsito</v>
          </cell>
        </row>
        <row r="10206">
          <cell r="A10206" t="str">
            <v>V52</v>
          </cell>
          <cell r="B10206" t="str">
            <v>Ocupante de camioneta o furgoneta lesionado por colisión con vehículo de motor de dos o tres ruedas</v>
          </cell>
        </row>
        <row r="10207">
          <cell r="A10207" t="str">
            <v>V52.0</v>
          </cell>
          <cell r="B10207" t="str">
            <v>Ocupante de camioneta o furgoneta lesionado por colisión con vehículo de motor de dos o tres ruedas, conductor lesionado en accidente no de tránsito</v>
          </cell>
        </row>
        <row r="10208">
          <cell r="A10208" t="str">
            <v>V52.1</v>
          </cell>
          <cell r="B10208" t="str">
            <v>Ocupante de camioneta o furgoneta lesionado por colisión con vehículo de motor de dos o tres ruedas, pasajero lesionado en accidente no de tránsito</v>
          </cell>
        </row>
        <row r="10209">
          <cell r="A10209" t="str">
            <v>V52.2</v>
          </cell>
          <cell r="B10209" t="str">
            <v>Ocupante de camioneta o furgoneta lesionado por colisión con vehículo de motor de dos o tres ruedas, persona que viaja fuera del vehículo, lesionada en accidente no de tránsito</v>
          </cell>
        </row>
        <row r="10210">
          <cell r="A10210" t="str">
            <v>V52.3</v>
          </cell>
          <cell r="B10210" t="str">
            <v>Ocupante de camioneta o furgoneta lesionado por colisión con vehículo de motor de dos o tres ruedas, ocupante no especificado de camioneta o furgoneta, lesionado en accidente no de tránsito</v>
          </cell>
        </row>
        <row r="10211">
          <cell r="A10211" t="str">
            <v>V52.4</v>
          </cell>
          <cell r="B10211" t="str">
            <v>Ocupante de camioneta o furgoneta lesionado por colisión con vehículo de motor de dos o tres ruedas, persona lesionada al subir o bajar del vehículo</v>
          </cell>
        </row>
        <row r="10212">
          <cell r="A10212" t="str">
            <v>V52.5</v>
          </cell>
          <cell r="B10212" t="str">
            <v>Ocupante de camioneta o furgoneta lesionado por colisión con vehículo de motor de dos o tres ruedas, conductor lesionado en accidente de tránsito</v>
          </cell>
        </row>
        <row r="10213">
          <cell r="A10213" t="str">
            <v>V52.6</v>
          </cell>
          <cell r="B10213" t="str">
            <v>Ocupante de camioneta o furgoneta lesionado por colisión con vehículo de motor de dos o tres ruedas, pasajero lesionado en accidente de tránsito</v>
          </cell>
        </row>
        <row r="10214">
          <cell r="A10214" t="str">
            <v>V52.7</v>
          </cell>
          <cell r="B10214" t="str">
            <v>Ocupante de camioneta o furgoneta lesionado por colisión con vehículo de motor de dos o tres ruedas, persona que viaja fuera del vehículo, lesionada en accidente de tránsito</v>
          </cell>
        </row>
        <row r="10215">
          <cell r="A10215" t="str">
            <v>V52.9</v>
          </cell>
          <cell r="B10215" t="str">
            <v>Ocupante de camioneta o furgoneta lesionado por colisión con vehículo de motor de dos o tres ruedas, ocupante no especificado de camioneta o furgoneta, lesionado en accidente de tránsito</v>
          </cell>
        </row>
        <row r="10216">
          <cell r="A10216" t="str">
            <v>V53</v>
          </cell>
          <cell r="B10216" t="str">
            <v>Ocupante de camioneta o furgoneta lesionado por colisión con automóvil, camioneta o furgoneta</v>
          </cell>
        </row>
        <row r="10217">
          <cell r="A10217" t="str">
            <v>V53.0</v>
          </cell>
          <cell r="B10217" t="str">
            <v>Ocupante de camioneta o furgoneta lesionado por colisión con automóvil, camioneta o furgoneta, conductor lesionado en accidente no de tránsito</v>
          </cell>
        </row>
        <row r="10218">
          <cell r="A10218" t="str">
            <v>V53.1</v>
          </cell>
          <cell r="B10218" t="str">
            <v>Ocupante de camioneta o furgoneta lesionado por colisión con automóvil, camioneta o furgoneta, pasajero lesionado en accidente no de tránsito</v>
          </cell>
        </row>
        <row r="10219">
          <cell r="A10219" t="str">
            <v>V53.2</v>
          </cell>
          <cell r="B10219" t="str">
            <v>Ocupante de camioneta o furgoneta lesionado por colisión con automóvil, camioneta o furgoneta, persona que viaja fuera del vehículo, lesionada en accidente no de tránsito</v>
          </cell>
        </row>
        <row r="10220">
          <cell r="A10220" t="str">
            <v>V53.3</v>
          </cell>
          <cell r="B10220" t="str">
            <v>Ocupante de camioneta o furgoneta lesionado por colisión con automóvil, camioneta o furgoneta, ocupante no especificado de camioneta o furgoneta, lesionado en accidente no de tránsito</v>
          </cell>
        </row>
        <row r="10221">
          <cell r="A10221" t="str">
            <v>V53.4</v>
          </cell>
          <cell r="B10221" t="str">
            <v>Ocupante de camioneta o furgoneta lesionado por colisión con automóvil, camioneta o furgoneta, persona lesionada al subir o bajar del vehículo</v>
          </cell>
        </row>
        <row r="10222">
          <cell r="A10222" t="str">
            <v>V53.5</v>
          </cell>
          <cell r="B10222" t="str">
            <v>Ocupante de camioneta o furgoneta lesionado por colisión con automóvil, camioneta o furgoneta, conductor lesionado en accidente de tránsito</v>
          </cell>
        </row>
        <row r="10223">
          <cell r="A10223" t="str">
            <v>V53.6</v>
          </cell>
          <cell r="B10223" t="str">
            <v>Ocupante de camioneta o furgoneta lesionado por colisión con automóvil, camioneta o furgoneta, pasajero lesionado en accidente de tránsito</v>
          </cell>
        </row>
        <row r="10224">
          <cell r="A10224" t="str">
            <v>V53.7</v>
          </cell>
          <cell r="B10224" t="str">
            <v>Ocupante de camioneta o furgoneta lesionado por colisión con automóvil, camioneta o furgoneta, persona que viaja fuera del vehículo, lesionada en accidente de tránsito</v>
          </cell>
        </row>
        <row r="10225">
          <cell r="A10225" t="str">
            <v>V53.9</v>
          </cell>
          <cell r="B10225" t="str">
            <v>Ocupante de camioneta o furgoneta lesionado por colisión con automóvil, camioneta o furgoneta, ocupante no especificado de camioneta o furgoneta, lesionado en accidente de tránsito</v>
          </cell>
        </row>
        <row r="10226">
          <cell r="A10226" t="str">
            <v>V54</v>
          </cell>
          <cell r="B10226" t="str">
            <v>Ocupante de camioneta o furgoneta lesionado por colisión con vehículo de transporte pesado o autobús</v>
          </cell>
        </row>
        <row r="10227">
          <cell r="A10227" t="str">
            <v>V54.0</v>
          </cell>
          <cell r="B10227" t="str">
            <v>Ocupante de camioneta o furgoneta lesionado por colisión con vehículo de transporte pesado o autobús, conductor lesionado en accidente no de tránsito</v>
          </cell>
        </row>
        <row r="10228">
          <cell r="A10228" t="str">
            <v>V54.1</v>
          </cell>
          <cell r="B10228" t="str">
            <v>Ocupante de camioneta o furgoneta lesionado por colisión con vehículo de transporte pesado o autobús, pasajero lesionado en accidente no de tránsito</v>
          </cell>
        </row>
        <row r="10229">
          <cell r="A10229" t="str">
            <v>V54.2</v>
          </cell>
          <cell r="B10229" t="str">
            <v>Ocupante de camioneta o furgoneta lesionado por colisión con vehículo de transporte pesado o autobús, persona que viaja fuera del vehículo, lesionada en accidente no de tránsito</v>
          </cell>
        </row>
        <row r="10230">
          <cell r="A10230" t="str">
            <v>V54.3</v>
          </cell>
          <cell r="B10230" t="str">
            <v>Ocupante de camioneta o furgoneta lesionado por colisión con vehículo de transporte pesado o autobús, ocupante no especificado de camioneta o furgoneta, lesionado en accidente no de tránsito</v>
          </cell>
        </row>
        <row r="10231">
          <cell r="A10231" t="str">
            <v>V54.4</v>
          </cell>
          <cell r="B10231" t="str">
            <v>Ocupante de camioneta o furgoneta lesionado por colisión con vehículo de transporte pesado o autobús, persona lesionada al subir o bajar del vehículo</v>
          </cell>
        </row>
        <row r="10232">
          <cell r="A10232" t="str">
            <v>V54.5</v>
          </cell>
          <cell r="B10232" t="str">
            <v>Ocupante de camioneta o furgoneta lesionado por colisión con vehículo de transporte pesado o autobús, conductor lesionado en accidente de tránsito</v>
          </cell>
        </row>
        <row r="10233">
          <cell r="A10233" t="str">
            <v>V54.6</v>
          </cell>
          <cell r="B10233" t="str">
            <v>Ocupante de camioneta o furgoneta lesionado por colisión con vehículo de transporte pesado o autobús, pasajero lesionado en accidente de tránsito</v>
          </cell>
        </row>
        <row r="10234">
          <cell r="A10234" t="str">
            <v>V54.7</v>
          </cell>
          <cell r="B10234" t="str">
            <v>Ocupante de camioneta o furgoneta lesionado por colisión con vehículo de transporte pesado o autobús, persona que viaja fuera del vehículo, lesionada en accidente de tránsito</v>
          </cell>
        </row>
        <row r="10235">
          <cell r="A10235" t="str">
            <v>V54.9</v>
          </cell>
          <cell r="B10235" t="str">
            <v>Ocupante de camioneta o furgoneta lesionado por colisión con vehículo de transporte pesado o autobús, ocupante no especificado de camioneta o furgoneta, lesionado en accidente de tránsito</v>
          </cell>
        </row>
        <row r="10236">
          <cell r="A10236" t="str">
            <v>V55</v>
          </cell>
          <cell r="B10236" t="str">
            <v>Ocupante de camioneta o furgoneta lesionado por colisión con tren o vehículo de rieles</v>
          </cell>
        </row>
        <row r="10237">
          <cell r="A10237" t="str">
            <v>V55.0</v>
          </cell>
          <cell r="B10237" t="str">
            <v>Ocupante de camioneta o furgoneta lesionado por colisión con tren o vehículo de rieles, conductor lesionado en accidente no de tránsito</v>
          </cell>
        </row>
        <row r="10238">
          <cell r="A10238" t="str">
            <v>V55.1</v>
          </cell>
          <cell r="B10238" t="str">
            <v>Ocupante de camioneta o furgoneta lesionado por colisión con tren o vehículo de rieles, pasajero lesionado en accidente no de tránsito</v>
          </cell>
        </row>
        <row r="10239">
          <cell r="A10239" t="str">
            <v>V55.2</v>
          </cell>
          <cell r="B10239" t="str">
            <v>Ocupante de camioneta o furgoneta lesionado por colisión con tren o vehículo de rieles, persona que viaja fuera del vehículo, lesionada en accidente no de tránsito</v>
          </cell>
        </row>
        <row r="10240">
          <cell r="A10240" t="str">
            <v>V55.3</v>
          </cell>
          <cell r="B10240" t="str">
            <v>Ocupante de camioneta o furgoneta lesionado por colisión con tren o vehículo de rieles, ocupante no especificado de camioneta o furgoneta, lesionado en accidente no de tránsito</v>
          </cell>
        </row>
        <row r="10241">
          <cell r="A10241" t="str">
            <v>V55.4</v>
          </cell>
          <cell r="B10241" t="str">
            <v>Ocupante de camioneta o furgoneta lesionado por colisión con tren o vehículo de rieles, persona lesionada al subir o bajar del vehículo</v>
          </cell>
        </row>
        <row r="10242">
          <cell r="A10242" t="str">
            <v>V55.5</v>
          </cell>
          <cell r="B10242" t="str">
            <v>Ocupante de camioneta o furgoneta lesionado por colisión con tren o vehículo de rieles, conductor lesionado en accidente de tránsito</v>
          </cell>
        </row>
        <row r="10243">
          <cell r="A10243" t="str">
            <v>V55.6</v>
          </cell>
          <cell r="B10243" t="str">
            <v>Ocupante de camioneta o furgoneta lesionado por colisión con tren o vehículo de rieles, pasajero lesionado en accidente de tránsito</v>
          </cell>
        </row>
        <row r="10244">
          <cell r="A10244" t="str">
            <v>V55.7</v>
          </cell>
          <cell r="B10244" t="str">
            <v>Ocupante de camioneta o furgoneta lesionado por colisión con tren o vehículo de rieles, persona que viaja fuera del vehículo, lesionada en accidente de tránsito</v>
          </cell>
        </row>
        <row r="10245">
          <cell r="A10245" t="str">
            <v>V55.9</v>
          </cell>
          <cell r="B10245" t="str">
            <v>Ocupante de camioneta o furgoneta lesionado por colisión con tren o vehículo de rieles, ocupante no especificado de camioneta o furgoneta, lesionado en accidente de tránsito</v>
          </cell>
        </row>
        <row r="10246">
          <cell r="A10246" t="str">
            <v>V56</v>
          </cell>
          <cell r="B10246" t="str">
            <v>Ocupante de camioneta o furgoneta lesionado por colisión con otros vehículos sin motor</v>
          </cell>
        </row>
        <row r="10247">
          <cell r="A10247" t="str">
            <v>V56.0</v>
          </cell>
          <cell r="B10247" t="str">
            <v>Ocupante de camioneta o furgoneta lesionado por colisión con otros vehículos sin motor, conductor lesionado en accidente no de tránsito</v>
          </cell>
        </row>
        <row r="10248">
          <cell r="A10248" t="str">
            <v>V56.1</v>
          </cell>
          <cell r="B10248" t="str">
            <v>Ocupante de camioneta o furgoneta lesionado por colisión con otros vehículos sin motor, pasajero lesionado en accidente no de tránsito</v>
          </cell>
        </row>
        <row r="10249">
          <cell r="A10249" t="str">
            <v>V56.2</v>
          </cell>
          <cell r="B10249" t="str">
            <v>Ocupante de camioneta o furgoneta lesionado por colisión con otros vehículos sin motor, persona que viaja fuera del vehículo, lesionada en accidente no de tránsito</v>
          </cell>
        </row>
        <row r="10250">
          <cell r="A10250" t="str">
            <v>V56.3</v>
          </cell>
          <cell r="B10250" t="str">
            <v>Ocupante de camioneta o furgoneta lesionado por colisión con otros vehículos sin motor, ocupante no especificado de camioneta o furgoneta, lesionado en accidente no de tránsito</v>
          </cell>
        </row>
        <row r="10251">
          <cell r="A10251" t="str">
            <v>V56.4</v>
          </cell>
          <cell r="B10251" t="str">
            <v>Ocupante de camioneta o furgoneta lesionado por colisión con otros vehículos sin motor, persona lesionada al subir o bajar del vehículo</v>
          </cell>
        </row>
        <row r="10252">
          <cell r="A10252" t="str">
            <v>V56.5</v>
          </cell>
          <cell r="B10252" t="str">
            <v>Ocupante de camioneta o furgoneta lesionado por colisión con otros vehículos sin motor, conductor lesionado en accidente de tránsito</v>
          </cell>
        </row>
        <row r="10253">
          <cell r="A10253" t="str">
            <v>V56.6</v>
          </cell>
          <cell r="B10253" t="str">
            <v>Ocupante de camioneta o furgoneta lesionado por colisión con otros vehículos sin motor, pasajero lesionado en accidente de tránsito</v>
          </cell>
        </row>
        <row r="10254">
          <cell r="A10254" t="str">
            <v>V56.7</v>
          </cell>
          <cell r="B10254" t="str">
            <v>Ocupante de camioneta o furgoneta lesionado por colisión con otros vehículos sin motor, persona que viaja fuera del vehículo, lesionada en accidente de tránsito</v>
          </cell>
        </row>
        <row r="10255">
          <cell r="A10255" t="str">
            <v>V56.9</v>
          </cell>
          <cell r="B10255" t="str">
            <v>Ocupante de camioneta o furgoneta lesionado por colisión con otros vehículos sin motor, ocupante no especificado de camioneta o furgoneta, lesionado en accidente de tránsito</v>
          </cell>
        </row>
        <row r="10256">
          <cell r="A10256" t="str">
            <v>V57</v>
          </cell>
          <cell r="B10256" t="str">
            <v>Ocupante de camioneta o furgoneta lesionado por colisión con objeto fijo o estacionado</v>
          </cell>
        </row>
        <row r="10257">
          <cell r="A10257" t="str">
            <v>V57.0</v>
          </cell>
          <cell r="B10257" t="str">
            <v>Ocupante de camioneta o furgoneta lesionado por colisión con objeto fijo o estacionado, conductor lesionado en accidente no de tránsito</v>
          </cell>
        </row>
        <row r="10258">
          <cell r="A10258" t="str">
            <v>V57.1</v>
          </cell>
          <cell r="B10258" t="str">
            <v>Ocupante de camioneta o furgoneta lesionado por colisión con objeto fijo o estacionado, pasajero lesionado en accidente no de tránsito</v>
          </cell>
        </row>
        <row r="10259">
          <cell r="A10259" t="str">
            <v>V57.2</v>
          </cell>
          <cell r="B10259" t="str">
            <v>Ocupante de camioneta o furgoneta lesionado por colisión con objeto fijo o estacionado, persona que viaja fuera del vehículo, lesionada en accidente no de tránsito</v>
          </cell>
        </row>
        <row r="10260">
          <cell r="A10260" t="str">
            <v>V57.3</v>
          </cell>
          <cell r="B10260" t="str">
            <v>Ocupante de camioneta o furgoneta lesionado por colisión con objeto fijo o estacionado, ocupante no especificado de camioneta o furgoneta, lesionado en accidente no de tránsito</v>
          </cell>
        </row>
        <row r="10261">
          <cell r="A10261" t="str">
            <v>V57.4</v>
          </cell>
          <cell r="B10261" t="str">
            <v>Ocupante de camioneta o furgoneta lesionado por colisión con objeto fijo o estacionado, persona lesionada al subir o bajar del vehículo</v>
          </cell>
        </row>
        <row r="10262">
          <cell r="A10262" t="str">
            <v>V57.5</v>
          </cell>
          <cell r="B10262" t="str">
            <v>Ocupante de camioneta o furgoneta lesionado por colisión con objeto fijo o estacionado, conductor lesionado en accidente de tránsito</v>
          </cell>
        </row>
        <row r="10263">
          <cell r="A10263" t="str">
            <v>V57.6</v>
          </cell>
          <cell r="B10263" t="str">
            <v>Ocupante de camioneta o furgoneta lesionado por colisión con objeto fijo o estacionado, pasajero lesionado en accidente de tránsito</v>
          </cell>
        </row>
        <row r="10264">
          <cell r="A10264" t="str">
            <v>V57.7</v>
          </cell>
          <cell r="B10264" t="str">
            <v>Ocupante de camioneta o furgoneta lesionado por colisión con objeto fijo o estacionado, persona que viaja fuera del vehículo, lesionada en accidente de tránsito</v>
          </cell>
        </row>
        <row r="10265">
          <cell r="A10265" t="str">
            <v>V57.9</v>
          </cell>
          <cell r="B10265" t="str">
            <v>Ocupante de camioneta o furgoneta lesionado por colisión con objeto fijo o estacionado, ocupante no especificado de camioneta o furgoneta, lesionado en accidente de tránsito</v>
          </cell>
        </row>
        <row r="10266">
          <cell r="A10266" t="str">
            <v>V58</v>
          </cell>
          <cell r="B10266" t="str">
            <v>Ocupante de camioneta o furgoneta lesionado en accidente de transporte sin colisión</v>
          </cell>
        </row>
        <row r="10267">
          <cell r="A10267" t="str">
            <v>V58.0</v>
          </cell>
          <cell r="B10267" t="str">
            <v>Ocupante de camioneta o furgoneta lesionado en accidente de transporte sin colisión, conductor lesionado en accidente no de tránsito</v>
          </cell>
        </row>
        <row r="10268">
          <cell r="A10268" t="str">
            <v>V58.1</v>
          </cell>
          <cell r="B10268" t="str">
            <v>Ocupante de camioneta o furgoneta lesionado en accidente de transporte sin colisión, pasajero lesionado en accidente no de tránsito</v>
          </cell>
        </row>
        <row r="10269">
          <cell r="A10269" t="str">
            <v>V58.2</v>
          </cell>
          <cell r="B10269" t="str">
            <v>Ocupante de camioneta o furgoneta lesionado en accidente de transporte sin colisión, persona que viaja fuera del vehículo, lesionada en accidente no de tránsito</v>
          </cell>
        </row>
        <row r="10270">
          <cell r="A10270" t="str">
            <v>V58.3</v>
          </cell>
          <cell r="B10270" t="str">
            <v>Ocupante de camioneta o furgoneta lesionado en accidente de transporte sin colisión, ocupante no especificado de camioneta o furgoneta, lesionado en accidente no de tránsito</v>
          </cell>
        </row>
        <row r="10271">
          <cell r="A10271" t="str">
            <v>V58.4</v>
          </cell>
          <cell r="B10271" t="str">
            <v>Ocupante de camioneta o furgoneta lesionado en accidente de transporte sin colisión, persona lesionada al subir o bajar del vehículo</v>
          </cell>
        </row>
        <row r="10272">
          <cell r="A10272" t="str">
            <v>V58.5</v>
          </cell>
          <cell r="B10272" t="str">
            <v>Ocupante de camioneta o furgoneta lesionado en accidente de transporte sin colisión, conductor lesionado en accidente de tránsito</v>
          </cell>
        </row>
        <row r="10273">
          <cell r="A10273" t="str">
            <v>V58.6</v>
          </cell>
          <cell r="B10273" t="str">
            <v>Ocupante de camioneta o furgoneta lesionado en accidente de transporte sin colisión, pasajero lesionado en accidente de tránsito</v>
          </cell>
        </row>
        <row r="10274">
          <cell r="A10274" t="str">
            <v>V58.7</v>
          </cell>
          <cell r="B10274" t="str">
            <v>Ocupante de camioneta o furgoneta lesionado en accidente de transporte sin colisión, persona que viaja fuera del vehículo, lesionada en accidente de tránsito</v>
          </cell>
        </row>
        <row r="10275">
          <cell r="A10275" t="str">
            <v>V58.9</v>
          </cell>
          <cell r="B10275" t="str">
            <v>Ocupante de camioneta o furgoneta lesionado en accidente de transporte sin colisión, ocupante no especificado de camioneta o furgoneta, lesionado en accidente de tránsito</v>
          </cell>
        </row>
        <row r="10276">
          <cell r="A10276" t="str">
            <v>V59</v>
          </cell>
          <cell r="B10276" t="str">
            <v>Ocupante de camioneta o furgoneta lesionado en otros accidentes de transporte, y en los no especificados</v>
          </cell>
        </row>
        <row r="10277">
          <cell r="A10277" t="str">
            <v>V59.0</v>
          </cell>
          <cell r="B10277" t="str">
            <v>Conductor de camioneta o furgoneta lesionado por colisión con otros vehículos de motor, y con los no especificados, en accidente no de tránsito</v>
          </cell>
        </row>
        <row r="10278">
          <cell r="A10278" t="str">
            <v>V59.1</v>
          </cell>
          <cell r="B10278" t="str">
            <v>Pasajero de camioneta o furgoneta lesionado por colisión con otros vehículos de motor, y con los no  especificados, en accidente no de tránsito</v>
          </cell>
        </row>
        <row r="10279">
          <cell r="A10279" t="str">
            <v>V59.2</v>
          </cell>
          <cell r="B10279" t="str">
            <v>Ocupante no especificado de camioneta o furgoneta lesionado por colisión con otros vehículos de motor, y con los no especificados, en accidente no de tránsito</v>
          </cell>
        </row>
        <row r="10280">
          <cell r="A10280" t="str">
            <v>V59.3</v>
          </cell>
          <cell r="B10280" t="str">
            <v>Ocupante [cualquiera] de camioneta o furgoneta lesionado en accidente no de tránsito, no especificado</v>
          </cell>
        </row>
        <row r="10281">
          <cell r="A10281" t="str">
            <v>V59.4</v>
          </cell>
          <cell r="B10281" t="str">
            <v>Conductor de camioneta o furgoneta lesionado por colisión con otros vehículos de motor, y con los no especificados, en accidente de tránsito</v>
          </cell>
        </row>
        <row r="10282">
          <cell r="A10282" t="str">
            <v>V59.5</v>
          </cell>
          <cell r="B10282" t="str">
            <v>Pasajero de camioneta o furgoneta lesionado por colisión con otros vehículos de motor, y con los no especificados, en accidente de tránsito</v>
          </cell>
        </row>
        <row r="10283">
          <cell r="A10283" t="str">
            <v>V59.6</v>
          </cell>
          <cell r="B10283" t="str">
            <v>Ocupante no especificado de camioneta o furgoneta lesionado por colisión con otros vehículos de motor, y con los no especificados, en accidente de tránsito</v>
          </cell>
        </row>
        <row r="10284">
          <cell r="A10284" t="str">
            <v>V59.8</v>
          </cell>
          <cell r="B10284" t="str">
            <v>Ocupante [cualquiera] de camioneta o furgoneta lesionado en otros accidentes de transporte especificados</v>
          </cell>
        </row>
        <row r="10285">
          <cell r="A10285" t="str">
            <v>V59.9</v>
          </cell>
          <cell r="B10285" t="str">
            <v>Ocupante [cualquiera] de camioneta o furgoneta lesionado en accidente de tránsito no especificado</v>
          </cell>
        </row>
        <row r="10286">
          <cell r="A10286" t="str">
            <v>V60</v>
          </cell>
          <cell r="B10286" t="str">
            <v>Ocupante de vehículo de transporte pesado lesionado por colisión con peatón o animal</v>
          </cell>
        </row>
        <row r="10287">
          <cell r="A10287" t="str">
            <v>V60.0</v>
          </cell>
          <cell r="B10287" t="str">
            <v>Ocupante de vehículo de transporte pesado lesionado por colisión con peatón o animal, conductor lesionado en accidente no de tránsito</v>
          </cell>
        </row>
        <row r="10288">
          <cell r="A10288" t="str">
            <v>V60.1</v>
          </cell>
          <cell r="B10288" t="str">
            <v>Ocupante de vehículo de transporte pesado lesionado por colisión con peatón o animal, pasajero lesionado en accidente no de tránsito</v>
          </cell>
        </row>
        <row r="10289">
          <cell r="A10289" t="str">
            <v>V60.2</v>
          </cell>
          <cell r="B10289" t="str">
            <v>Ocupante de vehículo de transporte pesado lesionado por colisión con peatón o animal, persona que viaja fuera del vehículo, lesionada en accidente no de tránsito</v>
          </cell>
        </row>
        <row r="10290">
          <cell r="A10290" t="str">
            <v>V60.3</v>
          </cell>
          <cell r="B10290" t="str">
            <v>Ocupante de vehículo de transporte pesado lesionado por colisión con peatón o animal, ocupante no especificado de vehículo de transporte pesado lesionado en accidente no de tránsito</v>
          </cell>
        </row>
        <row r="10291">
          <cell r="A10291" t="str">
            <v>V60.4</v>
          </cell>
          <cell r="B10291" t="str">
            <v>Ocupante de vehículo de transporte pesado lesionado por colisión con peatón o animal, persona lesionada al subir o bajar del vehículo</v>
          </cell>
        </row>
        <row r="10292">
          <cell r="A10292" t="str">
            <v>V60.5</v>
          </cell>
          <cell r="B10292" t="str">
            <v>Ocupante de vehículo de transporte pesado lesionado por colisión con peatón o animal, conductor lesionado en accidente de tránsito</v>
          </cell>
        </row>
        <row r="10293">
          <cell r="A10293" t="str">
            <v>V60.6</v>
          </cell>
          <cell r="B10293" t="str">
            <v>Ocupante de vehículo de transporte pesado lesionado por colisión con peatón o animal, pasajero lesionado en accidente de tránsito</v>
          </cell>
        </row>
        <row r="10294">
          <cell r="A10294" t="str">
            <v>V60.7</v>
          </cell>
          <cell r="B10294" t="str">
            <v>Ocupante de vehículo de transporte pesado lesionado por colisión con peatón o animal, persona que viaja fuera del vehículo, lesionada en accidente de tránsito</v>
          </cell>
        </row>
        <row r="10295">
          <cell r="A10295" t="str">
            <v>V60.9</v>
          </cell>
          <cell r="B10295" t="str">
            <v>Ocupante de vehículo de transporte pesado lesionado por colisión con peatón o animal, ocupante no especificado de vehículo de transporte pesado, lesionado en accidente de tránsito</v>
          </cell>
        </row>
        <row r="10296">
          <cell r="A10296" t="str">
            <v>V61</v>
          </cell>
          <cell r="B10296" t="str">
            <v>Ocupante de vehículo de transporte pesado lesionado por colisión con vehículo de pedal</v>
          </cell>
        </row>
        <row r="10297">
          <cell r="A10297" t="str">
            <v>V61.0</v>
          </cell>
          <cell r="B10297" t="str">
            <v>Ocupante de vehículo de transporte pesado lesionado por colisión con vehículo de pedal, conductor lesionado en accidente no de tránsito</v>
          </cell>
        </row>
        <row r="10298">
          <cell r="A10298" t="str">
            <v>V61.1</v>
          </cell>
          <cell r="B10298" t="str">
            <v>Ocupante de vehículo de transporte pesado lesionado por colisión con vehículo de pedal, pasajero lesionado en accidente no de tránsito</v>
          </cell>
        </row>
        <row r="10299">
          <cell r="A10299" t="str">
            <v>V61.2</v>
          </cell>
          <cell r="B10299" t="str">
            <v>Ocupante de vehículo de transporte pesado lesionado por colisión con vehículo de pedal, persona que viaja fuera del vehículo, lesionada en accidente no de tránsito</v>
          </cell>
        </row>
        <row r="10300">
          <cell r="A10300" t="str">
            <v>V61.3</v>
          </cell>
          <cell r="B10300" t="str">
            <v>Ocupante de vehículo de transporte pesado lesionado por colisión con vehículo de pedal, ocupante no especificado de vehículo de transporte pesado lesionado en accidente no de tránsito</v>
          </cell>
        </row>
        <row r="10301">
          <cell r="A10301" t="str">
            <v>V61.4</v>
          </cell>
          <cell r="B10301" t="str">
            <v>Ocupante de vehículo de transporte pesado lesionado por colisión con vehículo de pedal, persona lesionada al subir o bajar del vehículo</v>
          </cell>
        </row>
        <row r="10302">
          <cell r="A10302" t="str">
            <v>V61.5</v>
          </cell>
          <cell r="B10302" t="str">
            <v>Ocupante de vehículo de transporte pesado lesionado por colisión con vehículo de pedal, conductor lesionado en accidente de tránsito</v>
          </cell>
        </row>
        <row r="10303">
          <cell r="A10303" t="str">
            <v>V61.6</v>
          </cell>
          <cell r="B10303" t="str">
            <v>Ocupante de vehículo de transporte pesado lesionado por colisión con vehículo de pedal, pasajero lesionado en accidente de tránsito</v>
          </cell>
        </row>
        <row r="10304">
          <cell r="A10304" t="str">
            <v>V61.7</v>
          </cell>
          <cell r="B10304" t="str">
            <v>Ocupante de vehículo de transporte pesado lesionado por colisión con vehículo de pedal, persona que viaja fuera del vehículo, lesionada en accidente de tránsito</v>
          </cell>
        </row>
        <row r="10305">
          <cell r="A10305" t="str">
            <v>V61.9</v>
          </cell>
          <cell r="B10305" t="str">
            <v>Ocupante de vehículo de transporte pesado lesionado por colisión con vehículo de pedal, ocupante no especificado de vehículo de transporte pesado, lesionado en accidente de tránsito</v>
          </cell>
        </row>
        <row r="10306">
          <cell r="A10306" t="str">
            <v>V62</v>
          </cell>
          <cell r="B10306" t="str">
            <v>Ocupante de vehículo de transporte pesado lesionado por colisión con vehículo de motor de dos o tres ruedas</v>
          </cell>
        </row>
        <row r="10307">
          <cell r="A10307" t="str">
            <v>V62.0</v>
          </cell>
          <cell r="B10307" t="str">
            <v>Ocupante de vehículo de transporte pesado lesionado por colisión con vehículo de motor de dos o tres ruedas, conductor lesionado en accidente no de tránsito</v>
          </cell>
        </row>
        <row r="10308">
          <cell r="A10308" t="str">
            <v>V62.1</v>
          </cell>
          <cell r="B10308" t="str">
            <v>Ocupante de vehículo de transporte pesado lesionado por colisión con vehículo de motor de dos o tres ruedas, pasajero lesionado en accidente no de tránsito</v>
          </cell>
        </row>
        <row r="10309">
          <cell r="A10309" t="str">
            <v>V62.2</v>
          </cell>
          <cell r="B10309" t="str">
            <v>Ocupante de vehículo de transporte pesado lesionado por colisión con vehículo de motor de dos o tres ruedas, persona que viaja fuera del vehículo, lesionada en accidente no de tránsito</v>
          </cell>
        </row>
        <row r="10310">
          <cell r="A10310" t="str">
            <v>V62.3</v>
          </cell>
          <cell r="B10310" t="str">
            <v>Ocupante de vehículo de transporte pesado lesionado por colisión con vehículo de motor de dos o tres ruedas, ocupante no especificado de vehículo de transporte pesado lesionado en accidente no de trán</v>
          </cell>
        </row>
        <row r="10311">
          <cell r="A10311" t="str">
            <v>V62.4</v>
          </cell>
          <cell r="B10311" t="str">
            <v>Ocupante de vehículo de transporte pesado lesionado por colisión con vehículo de motor de dos o tres ruedas, persona lesionada al subir o bajar del vehículo</v>
          </cell>
        </row>
        <row r="10312">
          <cell r="A10312" t="str">
            <v>V62.5</v>
          </cell>
          <cell r="B10312" t="str">
            <v>Ocupante de vehículo de transporte pesado lesionado por colisión con vehículo de motor de dos o tres ruedas, conductor lesionado en accidente de tránsito</v>
          </cell>
        </row>
        <row r="10313">
          <cell r="A10313" t="str">
            <v>V62.6</v>
          </cell>
          <cell r="B10313" t="str">
            <v>Ocupante de vehículo de transporte pesado lesionado por colisión con vehículo de motor de dos o tres ruedas, pasajero lesionado en accidente de tránsito</v>
          </cell>
        </row>
        <row r="10314">
          <cell r="A10314" t="str">
            <v>V62.7</v>
          </cell>
          <cell r="B10314" t="str">
            <v>Ocupante de vehículo de transporte pesado lesionado por colisión con vehículo de motor de dos o tres ruedas, persona que viaja fuera del vehículo, lesionada en accidente de tránsito</v>
          </cell>
        </row>
        <row r="10315">
          <cell r="A10315" t="str">
            <v>V62.9</v>
          </cell>
          <cell r="B10315" t="str">
            <v>Ocupante de vehículo de transporte pesado lesionado por colisión con vehículo de motor de dos o tres ruedas, ocupante no especificado de vehículo de transporte pesado, lesionado en accidente de tránsi</v>
          </cell>
        </row>
        <row r="10316">
          <cell r="A10316" t="str">
            <v>V63</v>
          </cell>
          <cell r="B10316" t="str">
            <v>Ocupante de vehículo de transporte pesado lesionado por colisión con automóvil, camioneta o furgoneta</v>
          </cell>
        </row>
        <row r="10317">
          <cell r="A10317" t="str">
            <v>V63.0</v>
          </cell>
          <cell r="B10317" t="str">
            <v>Ocupante de vehículo de transporte pesado lesionado por colisión con automóvil, camioneta o furgoneta, conductor lesionado en accidente no de tránsito</v>
          </cell>
        </row>
        <row r="10318">
          <cell r="A10318" t="str">
            <v>V63.1</v>
          </cell>
          <cell r="B10318" t="str">
            <v>Ocupante de vehículo de transporte pesado lesionado por colisión con automóvil, camioneta o furgoneta, pasajero lesionado en accidente no de tránsito</v>
          </cell>
        </row>
        <row r="10319">
          <cell r="A10319" t="str">
            <v>V63.2</v>
          </cell>
          <cell r="B10319" t="str">
            <v>Ocupante de vehículo de transporte pesado lesionado por colisión con automóvil, camioneta o furgoneta, persona que viaja fuera del vehículo, lesionada en accidente no de tránsito</v>
          </cell>
        </row>
        <row r="10320">
          <cell r="A10320" t="str">
            <v>V63.3</v>
          </cell>
          <cell r="B10320" t="str">
            <v>Ocupante de vehículo de transporte pesado lesionado por colisión con automóvil, camioneta o furgoneta, ocupante no especificado de vehículo de transporte pesado lesionado en accidente no de tránsito</v>
          </cell>
        </row>
        <row r="10321">
          <cell r="A10321" t="str">
            <v>V63.4</v>
          </cell>
          <cell r="B10321" t="str">
            <v>Ocupante de vehículo de transporte pesado lesionado por colisión con automóvil, camioneta o furgoneta, persona lesionada al subir o bajar del vehículo</v>
          </cell>
        </row>
        <row r="10322">
          <cell r="A10322" t="str">
            <v>V63.5</v>
          </cell>
          <cell r="B10322" t="str">
            <v>Ocupante de vehículo de transporte pesado lesionado por colisión con automóvil, camioneta o furgoneta, conductor lesionado en accidente de tránsito</v>
          </cell>
        </row>
        <row r="10323">
          <cell r="A10323" t="str">
            <v>V63.6</v>
          </cell>
          <cell r="B10323" t="str">
            <v>Ocupante de vehículo de transporte pesado lesionado por colisión con automóvil, camioneta o furgoneta, pasajero lesionado en accidente de tránsito</v>
          </cell>
        </row>
        <row r="10324">
          <cell r="A10324" t="str">
            <v>V63.7</v>
          </cell>
          <cell r="B10324" t="str">
            <v>Ocupante de vehículo de transporte pesado lesionado por colisión con automóvil, camioneta o furgoneta, persona que viaja fuera del vehículo, lesionada en accidente de tránsito</v>
          </cell>
        </row>
        <row r="10325">
          <cell r="A10325" t="str">
            <v>V63.9</v>
          </cell>
          <cell r="B10325" t="str">
            <v>Ocupante de vehículo de transporte pesado lesionado por colisión con automóvil, camioneta o furgoneta, ocupante no especificado de vehículo de transporte pesado, lesionado en accidente de tránsito</v>
          </cell>
        </row>
        <row r="10326">
          <cell r="A10326" t="str">
            <v>V64</v>
          </cell>
          <cell r="B10326" t="str">
            <v>Ocupante de vehículo de transporte pesado lesionado por colisión con otro vehículo de transporte pesado o autobús</v>
          </cell>
        </row>
        <row r="10327">
          <cell r="A10327" t="str">
            <v>V64.0</v>
          </cell>
          <cell r="B10327" t="str">
            <v>Ocupante de vehículo de transporte pesado lesionado por colisión con otro vehículo de transporte pesado o autobús, conductor lesionado en accidente no de tránsito</v>
          </cell>
        </row>
        <row r="10328">
          <cell r="A10328" t="str">
            <v>V64.1</v>
          </cell>
          <cell r="B10328" t="str">
            <v>Ocupante de vehículo de transporte pesado lesionado por colisión con otro vehículo de transporte pesado o autobús, pasajero lesionado en accidente no de tránsito</v>
          </cell>
        </row>
        <row r="10329">
          <cell r="A10329" t="str">
            <v>V64.2</v>
          </cell>
          <cell r="B10329" t="str">
            <v>Ocupante de vehículo de transporte pesado lesionado por colisión con otro vehículo de transporte pesado o autobús, persona que viaja fuera del vehículo, lesionada en accidente no de tránsito</v>
          </cell>
        </row>
        <row r="10330">
          <cell r="A10330" t="str">
            <v>V64.3</v>
          </cell>
          <cell r="B10330" t="str">
            <v>Ocupante de vehículo de transporte pesado lesionado por colisión con otro vehículo de transporte pesado o autobús, ocupante no especificado de vehículo de transporte pesado lesionado en accidente no d</v>
          </cell>
        </row>
        <row r="10331">
          <cell r="A10331" t="str">
            <v>V64.4</v>
          </cell>
          <cell r="B10331" t="str">
            <v>Ocupante de vehículo de transporte pesado lesionado por colisión con otro vehículo de transporte pesado o autobús, persona lesionada al subir o bajar del vehículo</v>
          </cell>
        </row>
        <row r="10332">
          <cell r="A10332" t="str">
            <v>V64.5</v>
          </cell>
          <cell r="B10332" t="str">
            <v>Ocupante de vehículo de transporte pesado lesionado por colisión con otro vehículo de transporte pesado o autobús, conductor lesionado en accidente de tránsito</v>
          </cell>
        </row>
        <row r="10333">
          <cell r="A10333" t="str">
            <v>V64.6</v>
          </cell>
          <cell r="B10333" t="str">
            <v>Ocupante de vehículo de transporte pesado lesionado por colisión con otro vehículo de transporte pesado o autobús, pasajero lesionado en accidente de tránsito</v>
          </cell>
        </row>
        <row r="10334">
          <cell r="A10334" t="str">
            <v>V64.7</v>
          </cell>
          <cell r="B10334" t="str">
            <v>Ocupante de vehículo de transporte pesado lesionado por colisión con otro vehículo de transporte pesado o autobús, persona que viaja fuera del vehículo, lesionada en accidente de tránsito</v>
          </cell>
        </row>
        <row r="10335">
          <cell r="A10335" t="str">
            <v>V64.9</v>
          </cell>
          <cell r="B10335" t="str">
            <v>Ocupante de vehículo de transporte pesado lesionado por colisión con otro vehículo de transporte pesado o autobús, ocupante no especificado de vehículo de transporte pesado, lesionado en accidente de</v>
          </cell>
        </row>
        <row r="10336">
          <cell r="A10336" t="str">
            <v>V65</v>
          </cell>
          <cell r="B10336" t="str">
            <v>Ocupante de vehículo de transporte pesado lesionado por colisión con tren o vehículo de rieles</v>
          </cell>
        </row>
        <row r="10337">
          <cell r="A10337" t="str">
            <v>V65.0</v>
          </cell>
          <cell r="B10337" t="str">
            <v>Ocupante de vehículo de transporte pesado lesionado por colisión con tren o vehículo de rieles, conductor lesionado en accidente no de tránsito</v>
          </cell>
        </row>
        <row r="10338">
          <cell r="A10338" t="str">
            <v>V65.1</v>
          </cell>
          <cell r="B10338" t="str">
            <v>Ocupante de vehículo de transporte pesado lesionado por colisión con tren o vehículo de rieles, pasajero lesionado en accidente no de tránsito</v>
          </cell>
        </row>
        <row r="10339">
          <cell r="A10339" t="str">
            <v>V65.2</v>
          </cell>
          <cell r="B10339" t="str">
            <v>Ocupante de vehículo de transporte pesado lesionado por colisión con tren o vehículo de rieles, persona que viaja fuera del vehículo, lesionada en accidente no de tránsito</v>
          </cell>
        </row>
        <row r="10340">
          <cell r="A10340" t="str">
            <v>V65.3</v>
          </cell>
          <cell r="B10340" t="str">
            <v>Ocupante de vehículo de transporte pesado lesionado por colisión con tren o vehículo de rieles, ocupante no especificado de vehículo de transporte pesado lesionado en accidente no de tránsito</v>
          </cell>
        </row>
        <row r="10341">
          <cell r="A10341" t="str">
            <v>V65.4</v>
          </cell>
          <cell r="B10341" t="str">
            <v>Ocupante de vehículo de transporte pesado lesionado por colisión con tren o vehículo de rieles, persona lesionada al subir o bajar del vehículo</v>
          </cell>
        </row>
        <row r="10342">
          <cell r="A10342" t="str">
            <v>V65.5</v>
          </cell>
          <cell r="B10342" t="str">
            <v>Ocupante de vehículo de transporte pesado lesionado por colisión con tren o vehículo de rieles, conductor lesionado en accidente de tránsito</v>
          </cell>
        </row>
        <row r="10343">
          <cell r="A10343" t="str">
            <v>V65.6</v>
          </cell>
          <cell r="B10343" t="str">
            <v>Ocupante de vehículo de transporte pesado lesionado por colisión con tren o vehículo de rieles, pasajero lesionado en accidente de tránsito</v>
          </cell>
        </row>
        <row r="10344">
          <cell r="A10344" t="str">
            <v>V65.7</v>
          </cell>
          <cell r="B10344" t="str">
            <v>Ocupante de vehículo de transporte pesado lesionado por colisión con tren o vehículo de rieles, persona que viaja fuera del vehículo, lesionada en accidente de tránsito</v>
          </cell>
        </row>
        <row r="10345">
          <cell r="A10345" t="str">
            <v>V65.9</v>
          </cell>
          <cell r="B10345" t="str">
            <v>Ocupante de vehículo de transporte pesado lesionado por colisión con tren o vehículo de rieles, ocupante no especificado de vehículo de transporte pesado, lesionado en accidente de tránsito</v>
          </cell>
        </row>
        <row r="10346">
          <cell r="A10346" t="str">
            <v>V66</v>
          </cell>
          <cell r="B10346" t="str">
            <v>Ocupante de vehículo de transporte pesado lesionado por colisión con otros vehículos sin  motor</v>
          </cell>
        </row>
        <row r="10347">
          <cell r="A10347" t="str">
            <v>V66.0</v>
          </cell>
          <cell r="B10347" t="str">
            <v>Ocupante de vehículo de transporte pesado lesionado por colisión con otros vehículos sin  motor, conductor lesionado en accidente no de tránsito</v>
          </cell>
        </row>
        <row r="10348">
          <cell r="A10348" t="str">
            <v>V66.1</v>
          </cell>
          <cell r="B10348" t="str">
            <v>Ocupante de vehículo de transporte pesado lesionado por colisión con otros vehículos sin  motor, pasajero lesionado en accidente no de tránsito</v>
          </cell>
        </row>
        <row r="10349">
          <cell r="A10349" t="str">
            <v>V66.2</v>
          </cell>
          <cell r="B10349" t="str">
            <v>Ocupante de vehículo de transporte pesado lesionado por colisión con otros vehículos sin  motor, persona que viaja fuera del vehículo, lesionada en accidente no de tránsito</v>
          </cell>
        </row>
        <row r="10350">
          <cell r="A10350" t="str">
            <v>V66.3</v>
          </cell>
          <cell r="B10350" t="str">
            <v>Ocupante de vehículo de transporte pesado lesionado por colisión con otros vehículos sin  motor, ocupante no especificado de vehículo de transporte pesado lesionado en accidente no de tránsito</v>
          </cell>
        </row>
        <row r="10351">
          <cell r="A10351" t="str">
            <v>V66.4</v>
          </cell>
          <cell r="B10351" t="str">
            <v>Ocupante de vehículo de transporte pesado lesionado por colisión con otros vehículos sin  motor, persona lesionada al subir o bajar del vehículo</v>
          </cell>
        </row>
        <row r="10352">
          <cell r="A10352" t="str">
            <v>V66.5</v>
          </cell>
          <cell r="B10352" t="str">
            <v>Ocupante de vehículo de transporte pesado lesionado por colisión con otros vehículos sin  motor, conductor lesionado en accidente de tránsito</v>
          </cell>
        </row>
        <row r="10353">
          <cell r="A10353" t="str">
            <v>V66.6</v>
          </cell>
          <cell r="B10353" t="str">
            <v>Ocupante de vehículo de transporte pesado lesionado por colisión con otros vehículos sin  motor, pasajero lesionado en accidente de tránsito</v>
          </cell>
        </row>
        <row r="10354">
          <cell r="A10354" t="str">
            <v>V66.7</v>
          </cell>
          <cell r="B10354" t="str">
            <v>Ocupante de vehículo de transporte pesado lesionado por colisión con otros vehículos sin  motor, persona que viaja fuera del vehículo, lesionada en accidente de tránsito</v>
          </cell>
        </row>
        <row r="10355">
          <cell r="A10355" t="str">
            <v>V66.9</v>
          </cell>
          <cell r="B10355" t="str">
            <v>Ocupante de vehículo de transporte pesado lesionado por colisión con otros vehículos sin  motor, ocupante no especificado de vehículo de transporte pesado, lesionado en accidente de tránsito</v>
          </cell>
        </row>
        <row r="10356">
          <cell r="A10356" t="str">
            <v>V67</v>
          </cell>
          <cell r="B10356" t="str">
            <v>Ocupante de vehículo de transporte pesado lesionado por colisión con objeto fijo o estacionado</v>
          </cell>
        </row>
        <row r="10357">
          <cell r="A10357" t="str">
            <v>V67.0</v>
          </cell>
          <cell r="B10357" t="str">
            <v>Ocupante de vehículo de transporte pesado lesionado por colisión con objeto fijo o estacionado, conductor lesionado en accidente no de tránsito</v>
          </cell>
        </row>
        <row r="10358">
          <cell r="A10358" t="str">
            <v>V67.1</v>
          </cell>
          <cell r="B10358" t="str">
            <v>Ocupante de vehículo de transporte pesado lesionado por colisión con objeto fijo o estacionado, pasajero lesionado en accidente no de tránsito</v>
          </cell>
        </row>
        <row r="10359">
          <cell r="A10359" t="str">
            <v>V67.2</v>
          </cell>
          <cell r="B10359" t="str">
            <v>Ocupante de vehículo de transporte pesado lesionado por colisión con objeto fijo o estacionado, persona que viaja fuera del vehículo, lesionada en accidente no de tránsito</v>
          </cell>
        </row>
        <row r="10360">
          <cell r="A10360" t="str">
            <v>V67.3</v>
          </cell>
          <cell r="B10360" t="str">
            <v>Ocupante de vehículo de transporte pesado lesionado por colisión con objeto fijo o estacionado, ocupante no especificado de vehículo de transporte pesado lesionado en accidente no de tránsito</v>
          </cell>
        </row>
        <row r="10361">
          <cell r="A10361" t="str">
            <v>V67.4</v>
          </cell>
          <cell r="B10361" t="str">
            <v>Ocupante de vehículo de transporte pesado lesionado por colisión con objeto fijo o estacionado, persona lesionada al subir o bajar del vehículo</v>
          </cell>
        </row>
        <row r="10362">
          <cell r="A10362" t="str">
            <v>V67.5</v>
          </cell>
          <cell r="B10362" t="str">
            <v>Ocupante de vehículo de transporte pesado lesionado por colisión con objeto fijo o estacionado, conductor lesionado en accidente de tránsito</v>
          </cell>
        </row>
        <row r="10363">
          <cell r="A10363" t="str">
            <v>V67.6</v>
          </cell>
          <cell r="B10363" t="str">
            <v>Ocupante de vehículo de transporte pesado lesionado por colisión con objeto fijo o estacionado, pasajero lesionado en accidente de tránsito</v>
          </cell>
        </row>
        <row r="10364">
          <cell r="A10364" t="str">
            <v>V67.7</v>
          </cell>
          <cell r="B10364" t="str">
            <v>Ocupante de vehículo de transporte pesado lesionado por colisión con objeto fijo o estacionado, persona que viaja fuera del vehículo, lesionada en accidente de tránsito</v>
          </cell>
        </row>
        <row r="10365">
          <cell r="A10365" t="str">
            <v>V67.9</v>
          </cell>
          <cell r="B10365" t="str">
            <v>Ocupante de vehículo de transporte pesado lesionado por colisión con objeto fijo o estacionado, ocupante no especificado de vehículo de transporte pesado, lesionado en accidente de tránsito</v>
          </cell>
        </row>
        <row r="10366">
          <cell r="A10366" t="str">
            <v>V68</v>
          </cell>
          <cell r="B10366" t="str">
            <v>Ocupante de vehículo de transporte pesado lesionado en accidente de transporte sin colisión</v>
          </cell>
        </row>
        <row r="10367">
          <cell r="A10367" t="str">
            <v>V68.0</v>
          </cell>
          <cell r="B10367" t="str">
            <v>Ocupante de vehículo de transporte pesado lesionado en accidente de transporte sin colisión, conductor lesionado en accidente no de tránsito</v>
          </cell>
        </row>
        <row r="10368">
          <cell r="A10368" t="str">
            <v>V68.1</v>
          </cell>
          <cell r="B10368" t="str">
            <v>Ocupante de vehículo de transporte pesado lesionado en accidente de transporte sin colisión, pasajero lesionado en accidente no de tránsito</v>
          </cell>
        </row>
        <row r="10369">
          <cell r="A10369" t="str">
            <v>V68.2</v>
          </cell>
          <cell r="B10369" t="str">
            <v>Ocupante de vehículo de transporte pesado lesionado en accidente de transporte sin colisión, persona que viaja fuera del vehículo, lesionada en accidente no de tránsito</v>
          </cell>
        </row>
        <row r="10370">
          <cell r="A10370" t="str">
            <v>V68.3</v>
          </cell>
          <cell r="B10370" t="str">
            <v>Ocupante de vehículo de transporte pesado lesionado en accidente de transporte sin colisión, ocupante no especificado de vehículo de transporte pesado lesionado en accidente no de tránsito</v>
          </cell>
        </row>
        <row r="10371">
          <cell r="A10371" t="str">
            <v>V68.4</v>
          </cell>
          <cell r="B10371" t="str">
            <v>Ocupante de vehículo de transporte pesado lesionado en accidente de transporte sin colisión, persona lesionada al subir o bajar del vehículo</v>
          </cell>
        </row>
        <row r="10372">
          <cell r="A10372" t="str">
            <v>V68.5</v>
          </cell>
          <cell r="B10372" t="str">
            <v>Ocupante de vehículo de transporte pesado lesionado en accidente de transporte sin colisión, conductor lesionado en accidente de tránsito</v>
          </cell>
        </row>
        <row r="10373">
          <cell r="A10373" t="str">
            <v>V68.6</v>
          </cell>
          <cell r="B10373" t="str">
            <v>Ocupante de vehículo de transporte pesado lesionado en accidente de transporte sin colisión, pasajero lesionado en accidente de tránsito</v>
          </cell>
        </row>
        <row r="10374">
          <cell r="A10374" t="str">
            <v>V68.7</v>
          </cell>
          <cell r="B10374" t="str">
            <v>Ocupante de vehículo de transporte pesado lesionado en accidente de transporte sin colisión, persona que viaja fuera del vehículo, lesionada en accidente de tránsito</v>
          </cell>
        </row>
        <row r="10375">
          <cell r="A10375" t="str">
            <v>V68.9</v>
          </cell>
          <cell r="B10375" t="str">
            <v>Ocupante de vehículo de transporte pesado lesionado en accidente de transporte sin colisión, ocupante no especificado de vehículo de transporte pesado, lesionado en accidente de tránsito</v>
          </cell>
        </row>
        <row r="10376">
          <cell r="A10376" t="str">
            <v>V69</v>
          </cell>
          <cell r="B10376" t="str">
            <v>Ocupante de vehículo de transporte pesado lesionado en otros accidentes de transporte, y en los no especificados</v>
          </cell>
        </row>
        <row r="10377">
          <cell r="A10377" t="str">
            <v>V69.0</v>
          </cell>
          <cell r="B10377" t="str">
            <v>Conductor de vehículo de transporte pesado lesionado por colisión con otros vehículos de motor, y con los no especificados, en accidente no de tránsito</v>
          </cell>
        </row>
        <row r="10378">
          <cell r="A10378" t="str">
            <v>V69.1</v>
          </cell>
          <cell r="B10378" t="str">
            <v>Pasajero de vehículo de transporte pesado lesionado por colisión con otros vehículos de motor, y con los no especificados, en accidente no de tránsito</v>
          </cell>
        </row>
        <row r="10379">
          <cell r="A10379" t="str">
            <v>V69.2</v>
          </cell>
          <cell r="B10379" t="str">
            <v>Ocupante no especificado de vehículo de transporte pesado lesionado por colisión con otros vehículos de motor, y con los no especificados, en accidente no de tránsito</v>
          </cell>
        </row>
        <row r="10380">
          <cell r="A10380" t="str">
            <v>V69.3</v>
          </cell>
          <cell r="B10380" t="str">
            <v>Ocupante [cualquiera] de vehículo de transporte pesado lesionado en accidente no de tránsito, no especificado</v>
          </cell>
        </row>
        <row r="10381">
          <cell r="A10381" t="str">
            <v>V69.4</v>
          </cell>
          <cell r="B10381" t="str">
            <v>Conductor de vehículo de transporte pesado lesionado por colisión con otros vehículos de motor, y con los no especificados, en accidente de tránsito</v>
          </cell>
        </row>
        <row r="10382">
          <cell r="A10382" t="str">
            <v>V69.5</v>
          </cell>
          <cell r="B10382" t="str">
            <v>Pasajero de vehículo de transporte pesado lesionado por colisión con otros vehículos de motor, y con los no especificados, en accidente de tránsito</v>
          </cell>
        </row>
        <row r="10383">
          <cell r="A10383" t="str">
            <v>V69.6</v>
          </cell>
          <cell r="B10383" t="str">
            <v>Ocupante no especificado de vehículo de transporte pesado lesionado por  colisión con otros vehículos de motor, y con los no especificados, en accidente de tránsito</v>
          </cell>
        </row>
        <row r="10384">
          <cell r="A10384" t="str">
            <v>V69.8</v>
          </cell>
          <cell r="B10384" t="str">
            <v>Ocupante [cualquiera] de vehículo de transporte pesado lesionado en otros accidentes de transporte especificados</v>
          </cell>
        </row>
        <row r="10385">
          <cell r="A10385" t="str">
            <v>V69.9</v>
          </cell>
          <cell r="B10385" t="str">
            <v>Ocupante [cualquiera] de vehículo de transporte pesado lesionado en accidente de tránsito no especificado</v>
          </cell>
        </row>
        <row r="10386">
          <cell r="A10386" t="str">
            <v>V70</v>
          </cell>
          <cell r="B10386" t="str">
            <v>Ocupante de autobús lesionado por colisión con peatón o animal</v>
          </cell>
        </row>
        <row r="10387">
          <cell r="A10387" t="str">
            <v>V70.0</v>
          </cell>
          <cell r="B10387" t="str">
            <v>Ocupante de autobús lesionado por colisión con peatón o animal, conductor lesionado en accidente no de tránsito</v>
          </cell>
        </row>
        <row r="10388">
          <cell r="A10388" t="str">
            <v>V70.1</v>
          </cell>
          <cell r="B10388" t="str">
            <v>Ocupante de autobús lesionado por colisión con peatón o animal, pasajero lesionado en accidente no de tránsito</v>
          </cell>
        </row>
        <row r="10389">
          <cell r="A10389" t="str">
            <v>V70.2</v>
          </cell>
          <cell r="B10389" t="str">
            <v>Ocupante de autobús lesionado por colisión con peatón o animal, persona que viaja fuera del vehículo, lesionada en accidente no de tránsito</v>
          </cell>
        </row>
        <row r="10390">
          <cell r="A10390" t="str">
            <v>V70.3</v>
          </cell>
          <cell r="B10390" t="str">
            <v>Ocupante de autobús lesionado por colisión con peatón o animal, ocupante no especificado de autobús, lesionado en accidente no de tránsito</v>
          </cell>
        </row>
        <row r="10391">
          <cell r="A10391" t="str">
            <v>V70.4</v>
          </cell>
          <cell r="B10391" t="str">
            <v>Ocupante de autobús lesionado por colisión con peatón o animal, persona lesionada al subir o bajar del vehículo</v>
          </cell>
        </row>
        <row r="10392">
          <cell r="A10392" t="str">
            <v>V70.5</v>
          </cell>
          <cell r="B10392" t="str">
            <v>Ocupante de autobús lesionado por colisión con peatón o animal, conductor lesionado en accidente de tránsito</v>
          </cell>
        </row>
        <row r="10393">
          <cell r="A10393" t="str">
            <v>V70.6</v>
          </cell>
          <cell r="B10393" t="str">
            <v>Ocupante de autobús lesionado por colisión con peatón o animal, pasajero lesionado en accidente de tránsito</v>
          </cell>
        </row>
        <row r="10394">
          <cell r="A10394" t="str">
            <v>V70.7</v>
          </cell>
          <cell r="B10394" t="str">
            <v>Ocupante de autobús lesionado por colisión con peatón o animal, persona que viaja fuera del vehículo, lesionada en accidente de tránsito</v>
          </cell>
        </row>
        <row r="10395">
          <cell r="A10395" t="str">
            <v>V70.9</v>
          </cell>
          <cell r="B10395" t="str">
            <v>Ocupante de autobús lesionado por colisión con peatón o animal, ocupante no especificado de autobús, lesionado en accidente de tránsito</v>
          </cell>
        </row>
        <row r="10396">
          <cell r="A10396" t="str">
            <v>V71</v>
          </cell>
          <cell r="B10396" t="str">
            <v>Ocupante de autobús lesionado por colisión con vehículo de pedal,</v>
          </cell>
        </row>
        <row r="10397">
          <cell r="A10397" t="str">
            <v>V71.0</v>
          </cell>
          <cell r="B10397" t="str">
            <v>Ocupante de autobús lesionado por colisión con vehículo de pedal, conductor lesionado en accidente no de tránsito</v>
          </cell>
        </row>
        <row r="10398">
          <cell r="A10398" t="str">
            <v>V71.1</v>
          </cell>
          <cell r="B10398" t="str">
            <v>Ocupante de autobús lesionado por colisión con vehículo de pedal, pasajero lesionado en accidente no de tránsito</v>
          </cell>
        </row>
        <row r="10399">
          <cell r="A10399" t="str">
            <v>V71.2</v>
          </cell>
          <cell r="B10399" t="str">
            <v>Ocupante de autobús lesionado por colisión con vehículo de pedal, persona que viaja fuera del vehículo, lesionada en accidente no de tránsito</v>
          </cell>
        </row>
        <row r="10400">
          <cell r="A10400" t="str">
            <v>V71.3</v>
          </cell>
          <cell r="B10400" t="str">
            <v>Ocupante de autobús lesionado por colisión con vehículo de pedal, ocupante no especificado de autobús, lesionado en accidente no de tránsito</v>
          </cell>
        </row>
        <row r="10401">
          <cell r="A10401" t="str">
            <v>V71.4</v>
          </cell>
          <cell r="B10401" t="str">
            <v>Ocupante de autobús lesionado por colisión con vehículo de pedal, persona lesionada al subir o bajar del vehículo</v>
          </cell>
        </row>
        <row r="10402">
          <cell r="A10402" t="str">
            <v>V71.5</v>
          </cell>
          <cell r="B10402" t="str">
            <v>Ocupante de autobús lesionado por colisión con vehículo de pedal, conductor lesionado en accidente de tránsito</v>
          </cell>
        </row>
        <row r="10403">
          <cell r="A10403" t="str">
            <v>V71.6</v>
          </cell>
          <cell r="B10403" t="str">
            <v>Ocupante de autobús lesionado por colisión con vehículo de pedal, pasajero lesionado en accidente de tránsito</v>
          </cell>
        </row>
        <row r="10404">
          <cell r="A10404" t="str">
            <v>V71.7</v>
          </cell>
          <cell r="B10404" t="str">
            <v>Ocupante de autobús lesionado por colisión con vehículo de pedal, persona que viaja fuera del vehículo, lesionada en accidente de tránsito</v>
          </cell>
        </row>
        <row r="10405">
          <cell r="A10405" t="str">
            <v>V71.9</v>
          </cell>
          <cell r="B10405" t="str">
            <v>Ocupante de autobús lesionado por colisión con vehículo de pedal, ocupante no especificado de autobús, lesionado en accidente de tránsito</v>
          </cell>
        </row>
        <row r="10406">
          <cell r="A10406" t="str">
            <v>V72</v>
          </cell>
          <cell r="B10406" t="str">
            <v>Ocupante de autobús lesionado por colisión con vehículo de motor de dos o tres ruedas</v>
          </cell>
        </row>
        <row r="10407">
          <cell r="A10407" t="str">
            <v>V72.0</v>
          </cell>
          <cell r="B10407" t="str">
            <v>Ocupante de autobús lesionado por colisión con vehículo de motor de dos o tres ruedas, conductor lesionado en accidente no de tránsito</v>
          </cell>
        </row>
        <row r="10408">
          <cell r="A10408" t="str">
            <v>V72.1</v>
          </cell>
          <cell r="B10408" t="str">
            <v>Ocupante de autobús lesionado por colisión con vehículo de motor de dos o tres ruedas, pasajero lesionado en accidente no de tránsito</v>
          </cell>
        </row>
        <row r="10409">
          <cell r="A10409" t="str">
            <v>V72.2</v>
          </cell>
          <cell r="B10409" t="str">
            <v>Ocupante de autobús lesionado por colisión con vehículo de motor de dos o tres ruedas, persona que viaja fuera del vehículo, lesionada en accidente no de tránsito</v>
          </cell>
        </row>
        <row r="10410">
          <cell r="A10410" t="str">
            <v>V72.3</v>
          </cell>
          <cell r="B10410" t="str">
            <v>Ocupante de autobús lesionado por colisión con vehículo de motor de dos o tres ruedas, ocupante no especificado de autobús, lesionado en accidente no de tránsito</v>
          </cell>
        </row>
        <row r="10411">
          <cell r="A10411" t="str">
            <v>V72.4</v>
          </cell>
          <cell r="B10411" t="str">
            <v>Ocupante de autobús lesionado por colisión con vehículo de motor de dos o tres ruedas, persona lesionada al subir o bajar del vehículo</v>
          </cell>
        </row>
        <row r="10412">
          <cell r="A10412" t="str">
            <v>V72.5</v>
          </cell>
          <cell r="B10412" t="str">
            <v>Ocupante de autobús lesionado por colisión con vehículo de motor de dos o tres ruedas, conductor lesionado en accidente de tránsito</v>
          </cell>
        </row>
        <row r="10413">
          <cell r="A10413" t="str">
            <v>V72.6</v>
          </cell>
          <cell r="B10413" t="str">
            <v>Ocupante de autobús lesionado por colisión con vehículo de motor de dos o tres ruedas, pasajero lesionado en accidente de tránsito</v>
          </cell>
        </row>
        <row r="10414">
          <cell r="A10414" t="str">
            <v>V72.7</v>
          </cell>
          <cell r="B10414" t="str">
            <v>Ocupante de autobús lesionado por colisión con vehículo de motor de dos o tres ruedas, persona que viaja fuera del vehículo, lesionada en accidente de tránsito</v>
          </cell>
        </row>
        <row r="10415">
          <cell r="A10415" t="str">
            <v>V72.9</v>
          </cell>
          <cell r="B10415" t="str">
            <v>Ocupante de autobús lesionado por colisión con vehículo de motor de dos o tres ruedas, ocupante no especificado de autobús, lesionado en accidente de tránsito</v>
          </cell>
        </row>
        <row r="10416">
          <cell r="A10416" t="str">
            <v>V73</v>
          </cell>
          <cell r="B10416" t="str">
            <v>Ocupante de autobús lesionado por colisión con automóvil, camioneta o furgoneta</v>
          </cell>
        </row>
        <row r="10417">
          <cell r="A10417" t="str">
            <v>V73.0</v>
          </cell>
          <cell r="B10417" t="str">
            <v>Ocupante de autobús lesionado por colisión con automóvil, camioneta o furgoneta, conductor lesionado en accidente no de tránsito</v>
          </cell>
        </row>
        <row r="10418">
          <cell r="A10418" t="str">
            <v>V73.1</v>
          </cell>
          <cell r="B10418" t="str">
            <v>Ocupante de autobús lesionado por colisión con automóvil, camioneta o furgoneta, pasajero lesionado en accidente no de tránsito</v>
          </cell>
        </row>
        <row r="10419">
          <cell r="A10419" t="str">
            <v>V73.2</v>
          </cell>
          <cell r="B10419" t="str">
            <v>Ocupante de autobús lesionado por colisión con automóvil, camioneta o furgoneta, persona que viaja fuera del vehículo, lesionada en accidente no de tránsito</v>
          </cell>
        </row>
        <row r="10420">
          <cell r="A10420" t="str">
            <v>V73.3</v>
          </cell>
          <cell r="B10420" t="str">
            <v>Ocupante de autobús lesionado por colisión con automóvil, camioneta o furgoneta, ocupante no especificado de autobús, lesionado en accidente no de tránsito</v>
          </cell>
        </row>
        <row r="10421">
          <cell r="A10421" t="str">
            <v>V73.4</v>
          </cell>
          <cell r="B10421" t="str">
            <v>Ocupante de autobús lesionado por colisión con automóvil, camioneta o furgoneta, persona lesionada al subir o bajar del vehículo</v>
          </cell>
        </row>
        <row r="10422">
          <cell r="A10422" t="str">
            <v>V73.5</v>
          </cell>
          <cell r="B10422" t="str">
            <v>Ocupante de autobús lesionado por colisión con automóvil, camioneta o furgoneta, conductor lesionado en accidente de tránsito</v>
          </cell>
        </row>
        <row r="10423">
          <cell r="A10423" t="str">
            <v>V73.6</v>
          </cell>
          <cell r="B10423" t="str">
            <v>Ocupante de autobús lesionado por colisión con automóvil, camioneta o furgoneta, pasajero lesionado en accidente de tránsito</v>
          </cell>
        </row>
        <row r="10424">
          <cell r="A10424" t="str">
            <v>V73.7</v>
          </cell>
          <cell r="B10424" t="str">
            <v>Ocupante de autobús lesionado por colisión con automóvil, camioneta o furgoneta, persona que viaja fuera del vehículo, lesionada en accidente de tránsito</v>
          </cell>
        </row>
        <row r="10425">
          <cell r="A10425" t="str">
            <v>V73.9</v>
          </cell>
          <cell r="B10425" t="str">
            <v>Ocupante de autobús lesionado por colisión con automóvil, camioneta o furgoneta, ocupante no especificado de autobús, lesionado en accidente de tránsito</v>
          </cell>
        </row>
        <row r="10426">
          <cell r="A10426" t="str">
            <v>V74</v>
          </cell>
          <cell r="B10426" t="str">
            <v>Ocupante de autobús lesionado por colisión con vehículo de transporte pesado o autobús</v>
          </cell>
        </row>
        <row r="10427">
          <cell r="A10427" t="str">
            <v>V74.0</v>
          </cell>
          <cell r="B10427" t="str">
            <v>Ocupante de autobús lesionado por colisión con vehículo de transporte pesado o autobús, conductor lesionado en accidente no de tránsito</v>
          </cell>
        </row>
        <row r="10428">
          <cell r="A10428" t="str">
            <v>V74.1</v>
          </cell>
          <cell r="B10428" t="str">
            <v>Ocupante de autobús lesionado por colisión con vehículo de transporte pesado o autobús, pasajero lesionado en accidente no de tránsito</v>
          </cell>
        </row>
        <row r="10429">
          <cell r="A10429" t="str">
            <v>V74.2</v>
          </cell>
          <cell r="B10429" t="str">
            <v>Ocupante de autobús lesionado por colisión con vehículo de transporte pesado o autobús, persona que viaja fuera del vehículo, lesionada en accidente no de tránsito</v>
          </cell>
        </row>
        <row r="10430">
          <cell r="A10430" t="str">
            <v>V74.3</v>
          </cell>
          <cell r="B10430" t="str">
            <v>Ocupante de autobús lesionado por colisión con vehículo de transporte pesado o autobús, ocupante no especificado de autobús, lesionado en accidente no de tránsito</v>
          </cell>
        </row>
        <row r="10431">
          <cell r="A10431" t="str">
            <v>V74.4</v>
          </cell>
          <cell r="B10431" t="str">
            <v>Ocupante de autobús lesionado por colisión con vehículo de transporte pesado o autobús, persona lesionada al subir o bajar del vehículo</v>
          </cell>
        </row>
        <row r="10432">
          <cell r="A10432" t="str">
            <v>V74.5</v>
          </cell>
          <cell r="B10432" t="str">
            <v>Ocupante de autobús lesionado por colisión con vehículo de transporte pesado o autobús, conductor lesionado en accidente de tránsito</v>
          </cell>
        </row>
        <row r="10433">
          <cell r="A10433" t="str">
            <v>V74.6</v>
          </cell>
          <cell r="B10433" t="str">
            <v>Ocupante de autobús lesionado por colisión con vehículo de transporte pesado o autobús, pasajero lesionado en accidente de tránsito</v>
          </cell>
        </row>
        <row r="10434">
          <cell r="A10434" t="str">
            <v>V74.7</v>
          </cell>
          <cell r="B10434" t="str">
            <v>Ocupante de autobús lesionado por colisión con vehículo de transporte pesado o autobús, persona que viaja fuera del vehículo, lesionada en accidente de tránsito</v>
          </cell>
        </row>
        <row r="10435">
          <cell r="A10435" t="str">
            <v>V74.9</v>
          </cell>
          <cell r="B10435" t="str">
            <v>Ocupante de autobús lesionado por colisión con vehículo de transporte pesado o autobús, ocupante no especificado de autobús, lesionado en accidente de tránsito</v>
          </cell>
        </row>
        <row r="10436">
          <cell r="A10436" t="str">
            <v>V75</v>
          </cell>
          <cell r="B10436" t="str">
            <v>Ocupante de autobús lesionado por colisión con tren o vehículo de rieles</v>
          </cell>
        </row>
        <row r="10437">
          <cell r="A10437" t="str">
            <v>V75.0</v>
          </cell>
          <cell r="B10437" t="str">
            <v>Ocupante de autobús lesionado por colisión con tren o vehículo de rieles, conductor lesionado en accidente no de tránsito</v>
          </cell>
        </row>
        <row r="10438">
          <cell r="A10438" t="str">
            <v>V75.1</v>
          </cell>
          <cell r="B10438" t="str">
            <v>Ocupante de autobús lesionado por colisión con tren o vehículo de rieles, pasajero lesionado en accidente no de tránsito</v>
          </cell>
        </row>
        <row r="10439">
          <cell r="A10439" t="str">
            <v>V75.2</v>
          </cell>
          <cell r="B10439" t="str">
            <v>Ocupante de autobús lesionado por colisión con tren o vehículo de rieles, persona que viaja fuera del vehículo, lesionada en accidente no de tránsito</v>
          </cell>
        </row>
        <row r="10440">
          <cell r="A10440" t="str">
            <v>V75.3</v>
          </cell>
          <cell r="B10440" t="str">
            <v>Ocupante de autobús lesionado por colisión con tren o vehículo de rieles, ocupante no especificado de autobús, lesionado en accidente no de tránsito</v>
          </cell>
        </row>
        <row r="10441">
          <cell r="A10441" t="str">
            <v>V75.4</v>
          </cell>
          <cell r="B10441" t="str">
            <v>Ocupante de autobús lesionado por colisión con tren o vehículo de rieles, persona lesionada al subir o bajar del vehículo</v>
          </cell>
        </row>
        <row r="10442">
          <cell r="A10442" t="str">
            <v>V75.5</v>
          </cell>
          <cell r="B10442" t="str">
            <v>Ocupante de autobús lesionado por colisión con tren o vehículo de rieles, conductor lesionado en accidente de tránsito</v>
          </cell>
        </row>
        <row r="10443">
          <cell r="A10443" t="str">
            <v>V75.6</v>
          </cell>
          <cell r="B10443" t="str">
            <v>Ocupante de autobús lesionado por colisión con tren o vehículo de rieles, pasajero lesionado en accidente de tránsito</v>
          </cell>
        </row>
        <row r="10444">
          <cell r="A10444" t="str">
            <v>V75.7</v>
          </cell>
          <cell r="B10444" t="str">
            <v>Ocupante de autobús lesionado por colisión con tren o vehículo de rieles, persona que viaja fuera del vehículo, lesionada en accidente de tránsito</v>
          </cell>
        </row>
        <row r="10445">
          <cell r="A10445" t="str">
            <v>V75.9</v>
          </cell>
          <cell r="B10445" t="str">
            <v>Ocupante de autobús lesionado por colisión con tren o vehículo de rieles, ocupante no especificado de autobús, lesionado en accidente de tránsito</v>
          </cell>
        </row>
        <row r="10446">
          <cell r="A10446" t="str">
            <v>V76</v>
          </cell>
          <cell r="B10446" t="str">
            <v>Ocupante de autobús lesionado por colisión con otros vehículos sin motor</v>
          </cell>
        </row>
        <row r="10447">
          <cell r="A10447" t="str">
            <v>V76.0</v>
          </cell>
          <cell r="B10447" t="str">
            <v>Ocupante de autobús lesionado por colisión con otros vehículos sin motor, conductor lesionado en accidente no de tránsito</v>
          </cell>
        </row>
        <row r="10448">
          <cell r="A10448" t="str">
            <v>V76.1</v>
          </cell>
          <cell r="B10448" t="str">
            <v>Ocupante de autobús lesionado por colisión con otros vehículos sin motor, pasajero lesionado en accidente no de tránsito</v>
          </cell>
        </row>
        <row r="10449">
          <cell r="A10449" t="str">
            <v>V76.2</v>
          </cell>
          <cell r="B10449" t="str">
            <v>Ocupante de autobús lesionado por colisión con otros vehículos sin motor, persona que viaja fuera del vehículo, lesionada en accidente no de tránsito</v>
          </cell>
        </row>
        <row r="10450">
          <cell r="A10450" t="str">
            <v>V76.3</v>
          </cell>
          <cell r="B10450" t="str">
            <v>Ocupante de autobús lesionado por colisión con otros vehículos sin motor, ocupante no especificado de autobús, lesionado en accidente no de tránsito</v>
          </cell>
        </row>
        <row r="10451">
          <cell r="A10451" t="str">
            <v>V76.4</v>
          </cell>
          <cell r="B10451" t="str">
            <v>Ocupante de autobús lesionado por colisión con otros vehículos sin motor, persona lesionada al subir o bajar del vehículo</v>
          </cell>
        </row>
        <row r="10452">
          <cell r="A10452" t="str">
            <v>V76.5</v>
          </cell>
          <cell r="B10452" t="str">
            <v>Ocupante de autobús lesionado por colisión con otros vehículos sin motor, conductor lesionado en accidente de tránsito</v>
          </cell>
        </row>
        <row r="10453">
          <cell r="A10453" t="str">
            <v>V76.6</v>
          </cell>
          <cell r="B10453" t="str">
            <v>Ocupante de autobús lesionado por colisión con otros vehículos sin motor, pasajero lesionado en accidente de tránsito</v>
          </cell>
        </row>
        <row r="10454">
          <cell r="A10454" t="str">
            <v>V76.7</v>
          </cell>
          <cell r="B10454" t="str">
            <v>Ocupante de autobús lesionado por colisión con otros vehículos sin motor, persona que viaja fuera del vehículo, lesionada en accidente de tránsito</v>
          </cell>
        </row>
        <row r="10455">
          <cell r="A10455" t="str">
            <v>V76.9</v>
          </cell>
          <cell r="B10455" t="str">
            <v>Ocupante de autobús lesionado por colisión con otros vehículos sin motor, ocupante no especificado de autobús, lesionado en accidente de tránsito</v>
          </cell>
        </row>
        <row r="10456">
          <cell r="A10456" t="str">
            <v>V77</v>
          </cell>
          <cell r="B10456" t="str">
            <v>Ocupante de autobús lesionado por colisión con objeto fijo o estacionado</v>
          </cell>
        </row>
        <row r="10457">
          <cell r="A10457" t="str">
            <v>V77.0</v>
          </cell>
          <cell r="B10457" t="str">
            <v>Ocupante de autobús lesionado por colisión con objeto fijo o estacionado, conductor lesionado en accidente no de tránsito</v>
          </cell>
        </row>
        <row r="10458">
          <cell r="A10458" t="str">
            <v>V77.1</v>
          </cell>
          <cell r="B10458" t="str">
            <v>Ocupante de autobús lesionado por colisión con objeto fijo o estacionado, pasajero lesionado en accidente no de tránsito</v>
          </cell>
        </row>
        <row r="10459">
          <cell r="A10459" t="str">
            <v>V77.2</v>
          </cell>
          <cell r="B10459" t="str">
            <v>Ocupante de autobús lesionado por colisión con objeto fijo o estacionado, persona que viaja fuera del vehículo, lesionada en accidente no de tránsito</v>
          </cell>
        </row>
        <row r="10460">
          <cell r="A10460" t="str">
            <v>V77.3</v>
          </cell>
          <cell r="B10460" t="str">
            <v>Ocupante de autobús lesionado por colisión con objeto fijo o estacionado, ocupante no especificado de autobús, lesionado en accidente no de tránsito</v>
          </cell>
        </row>
        <row r="10461">
          <cell r="A10461" t="str">
            <v>V77.4</v>
          </cell>
          <cell r="B10461" t="str">
            <v>Ocupante de autobús lesionado por colisión con objeto fijo o estacionado, persona lesionada al subir o bajar del vehículo</v>
          </cell>
        </row>
        <row r="10462">
          <cell r="A10462" t="str">
            <v>V77.5</v>
          </cell>
          <cell r="B10462" t="str">
            <v>Ocupante de autobús lesionado por colisión con objeto fijo o estacionado, conductor lesionado en accidente de tránsito</v>
          </cell>
        </row>
        <row r="10463">
          <cell r="A10463" t="str">
            <v>V77.6</v>
          </cell>
          <cell r="B10463" t="str">
            <v>Ocupante de autobús lesionado por colisión con objeto fijo o estacionado, pasajero lesionado en accidente de tránsito</v>
          </cell>
        </row>
        <row r="10464">
          <cell r="A10464" t="str">
            <v>V77.7</v>
          </cell>
          <cell r="B10464" t="str">
            <v>Ocupante de autobús lesionado por colisión con objeto fijo o estacionado, persona que viaja fuera del vehículo, lesionada en accidente de tránsito</v>
          </cell>
        </row>
        <row r="10465">
          <cell r="A10465" t="str">
            <v>V77.9</v>
          </cell>
          <cell r="B10465" t="str">
            <v>Ocupante de autobús lesionado por colisión con objeto fijo o estacionado, ocupante no especificado de autobús, lesionado en accidente de tránsito</v>
          </cell>
        </row>
        <row r="10466">
          <cell r="A10466" t="str">
            <v>V78</v>
          </cell>
          <cell r="B10466" t="str">
            <v>Ocupante de autobús lesionado en accidente de transporte sin colisión</v>
          </cell>
        </row>
        <row r="10467">
          <cell r="A10467" t="str">
            <v>V78.0</v>
          </cell>
          <cell r="B10467" t="str">
            <v>Ocupante de autobús lesionado en accidente de transporte sin colisión, conductor lesionado en accidente no de tránsito</v>
          </cell>
        </row>
        <row r="10468">
          <cell r="A10468" t="str">
            <v>V78.1</v>
          </cell>
          <cell r="B10468" t="str">
            <v>Ocupante de autobús lesionado en accidente de transporte sin colisión, pasajero lesionado en accidente no de tránsito</v>
          </cell>
        </row>
        <row r="10469">
          <cell r="A10469" t="str">
            <v>V78.2</v>
          </cell>
          <cell r="B10469" t="str">
            <v>Ocupante de autobús lesionado en accidente de transporte sin colisión, persona que viaja fuera del vehículo, lesionada en accidente no de tránsito</v>
          </cell>
        </row>
        <row r="10470">
          <cell r="A10470" t="str">
            <v>V78.3</v>
          </cell>
          <cell r="B10470" t="str">
            <v>Ocupante de autobús lesionado en accidente de transporte sin colisión, ocupante no especificado de autobús, lesionado en accidente no de tránsito</v>
          </cell>
        </row>
        <row r="10471">
          <cell r="A10471" t="str">
            <v>V78.4</v>
          </cell>
          <cell r="B10471" t="str">
            <v>Ocupante de autobús lesionado en accidente de transporte sin colisión, persona lesionada al subir o bajar del vehículo</v>
          </cell>
        </row>
        <row r="10472">
          <cell r="A10472" t="str">
            <v>V78.5</v>
          </cell>
          <cell r="B10472" t="str">
            <v>Ocupante de autobús lesionado en accidente de transporte sin colisión, conductor lesionado en accidente de tránsito</v>
          </cell>
        </row>
        <row r="10473">
          <cell r="A10473" t="str">
            <v>V78.6</v>
          </cell>
          <cell r="B10473" t="str">
            <v>Ocupante de autobús lesionado en accidente de transporte sin colisión, pasajero lesionado en accidente de tránsito</v>
          </cell>
        </row>
        <row r="10474">
          <cell r="A10474" t="str">
            <v>V78.7</v>
          </cell>
          <cell r="B10474" t="str">
            <v>Ocupante de autobús lesionado en accidente de transporte sin colisión, persona que viaja fuera del vehículo, lesionada en accidente de tránsito</v>
          </cell>
        </row>
        <row r="10475">
          <cell r="A10475" t="str">
            <v>V78.9</v>
          </cell>
          <cell r="B10475" t="str">
            <v>Ocupante de autobús lesionado en accidente de transporte sin colisión, ocupante no especificado de autobús, lesionado en accidente de tránsito</v>
          </cell>
        </row>
        <row r="10476">
          <cell r="A10476" t="str">
            <v>V79</v>
          </cell>
          <cell r="B10476" t="str">
            <v>Ocupante de autobús lesionado en otros accidentes de transporte, y en los no especificados</v>
          </cell>
        </row>
        <row r="10477">
          <cell r="A10477" t="str">
            <v>V79.0</v>
          </cell>
          <cell r="B10477" t="str">
            <v>Conductor de autobús lesionado por colisión con otros vehículos de motor, y con los no especificados, en accidente no de tránsito</v>
          </cell>
        </row>
        <row r="10478">
          <cell r="A10478" t="str">
            <v>V79.1</v>
          </cell>
          <cell r="B10478" t="str">
            <v>Pasajero de autobús lesionado por colisión con otros vehículos de motor, y con los no especificados, en accidente no de tránsito</v>
          </cell>
        </row>
        <row r="10479">
          <cell r="A10479" t="str">
            <v>V79.2</v>
          </cell>
          <cell r="B10479" t="str">
            <v>Ocupante no especificado de autobús lesionado por colisión con otros vehículos de motor, y con los no especificados, en accidente no de tránsito</v>
          </cell>
        </row>
        <row r="10480">
          <cell r="A10480" t="str">
            <v>V79.3</v>
          </cell>
          <cell r="B10480" t="str">
            <v>Ocupante [cualquiera] de autobús lesionado en accidente no de tránsito, no especificado</v>
          </cell>
        </row>
        <row r="10481">
          <cell r="A10481" t="str">
            <v>V79.4</v>
          </cell>
          <cell r="B10481" t="str">
            <v>Conductor de autobús lesionado por colisión con otros vehículos de motor, y con los no especificados, en accidente de tránsito</v>
          </cell>
        </row>
        <row r="10482">
          <cell r="A10482" t="str">
            <v>V79.5</v>
          </cell>
          <cell r="B10482" t="str">
            <v>Pasajero de autobús lesionado por colisión con otros vehículos de motor, y con los no especificados, en accidente de tránsito</v>
          </cell>
        </row>
        <row r="10483">
          <cell r="A10483" t="str">
            <v>V79.6</v>
          </cell>
          <cell r="B10483" t="str">
            <v>Ocupante no especificado de autobús lesionado por colisión con otros vehículos de motor, y con los no especificados, en accidente de tránsito</v>
          </cell>
        </row>
        <row r="10484">
          <cell r="A10484" t="str">
            <v>V79.8</v>
          </cell>
          <cell r="B10484" t="str">
            <v>Ocupante [cualquiera] de autobús lesionado en otros accidentes de transporte especificados</v>
          </cell>
        </row>
        <row r="10485">
          <cell r="A10485" t="str">
            <v>V79.9</v>
          </cell>
          <cell r="B10485" t="str">
            <v>Ocupante [cualquiera] de autobús lesionado en accidente de tránsito no especificado</v>
          </cell>
        </row>
        <row r="10486">
          <cell r="A10486" t="str">
            <v>V80</v>
          </cell>
          <cell r="B10486" t="str">
            <v>Jinete u ocupante de vehículo de tracción animal lesionado en accidente de transporte</v>
          </cell>
        </row>
        <row r="10487">
          <cell r="A10487" t="str">
            <v>V80.0</v>
          </cell>
          <cell r="B10487" t="str">
            <v>Jinete u ocupante de vehículo de tracción animal lesionado por caída (o por ser despedido) del animal o del vehículo de tracción animal, en accidente sin colisión</v>
          </cell>
        </row>
        <row r="10488">
          <cell r="A10488" t="str">
            <v>V80.1</v>
          </cell>
          <cell r="B10488" t="str">
            <v>Jinete u ocupante de vehículo de tracción animal lesionado por colisión con peatón o animal</v>
          </cell>
        </row>
        <row r="10489">
          <cell r="A10489" t="str">
            <v>V80.2</v>
          </cell>
          <cell r="B10489" t="str">
            <v>Jinete u ocupante de vehículo de tracción animal lesionado por colisión con vehículo de pedal</v>
          </cell>
        </row>
        <row r="10490">
          <cell r="A10490" t="str">
            <v>V80.3</v>
          </cell>
          <cell r="B10490" t="str">
            <v>Jinete u ocupante de vehículo de tracción animal lesionado por colisión con vehículo de motor de dos o tres ruedas</v>
          </cell>
        </row>
        <row r="10491">
          <cell r="A10491" t="str">
            <v>V80.4</v>
          </cell>
          <cell r="B10491" t="str">
            <v>Jinete u ocupante de vehículo de tracción animal lesionado por colisión con automóvil, camioneta o furgoneta, vehículo de transporte pesado, o autobús</v>
          </cell>
        </row>
        <row r="10492">
          <cell r="A10492" t="str">
            <v>V80.5</v>
          </cell>
          <cell r="B10492" t="str">
            <v>Jinete u ocupante de vehículo de tracción animal lesionado por colisión con otros vehículos de motor especificados</v>
          </cell>
        </row>
        <row r="10493">
          <cell r="A10493" t="str">
            <v>V80.6</v>
          </cell>
          <cell r="B10493" t="str">
            <v>Jinete u ocupante de vehículo de tracción animal lesionado por colisión con tren o vehículo de rieles</v>
          </cell>
        </row>
        <row r="10494">
          <cell r="A10494" t="str">
            <v>V80.7</v>
          </cell>
          <cell r="B10494" t="str">
            <v>Jinete u ocupante de vehículo de tracción animal lesionado por colisión con otros vehículos sin motor</v>
          </cell>
        </row>
        <row r="10495">
          <cell r="A10495" t="str">
            <v>V80.8</v>
          </cell>
          <cell r="B10495" t="str">
            <v>Jinete u ocupante de vehículo de tracción animal lesionado por colisión con objeto fijo o estacionado</v>
          </cell>
        </row>
        <row r="10496">
          <cell r="A10496" t="str">
            <v>V80.9</v>
          </cell>
          <cell r="B10496" t="str">
            <v>Jinete u ocupante de vehículo de tracción animal lesionado en otros accidentes de transporte, y en los no especificados</v>
          </cell>
        </row>
        <row r="10497">
          <cell r="A10497" t="str">
            <v>V81</v>
          </cell>
          <cell r="B10497" t="str">
            <v>Ocupante de tren o vehículo de rieles lesionado en accidente de transporte</v>
          </cell>
        </row>
        <row r="10498">
          <cell r="A10498" t="str">
            <v>V81.0</v>
          </cell>
          <cell r="B10498" t="str">
            <v>Ocupante de tren o vehículo de rieles lesionado por colisión con vehículo de motor, en accidente no de tránsito</v>
          </cell>
        </row>
        <row r="10499">
          <cell r="A10499" t="str">
            <v>V81.1</v>
          </cell>
          <cell r="B10499" t="str">
            <v>Ocupante de tren o vehículo de rieles lesionado por colisión con vehículo de motor, en accidente de tránsito</v>
          </cell>
        </row>
        <row r="10500">
          <cell r="A10500" t="str">
            <v>V81.2</v>
          </cell>
          <cell r="B10500" t="str">
            <v>Ocupante de tren o vehículo de rieles lesionado por colisión con, o golpeado por vagón</v>
          </cell>
        </row>
        <row r="10501">
          <cell r="A10501" t="str">
            <v>V81.3</v>
          </cell>
          <cell r="B10501" t="str">
            <v>Ocupante de tren o vehículo de rieles lesionado por colisión con otros objetos</v>
          </cell>
        </row>
        <row r="10502">
          <cell r="A10502" t="str">
            <v>V81.4</v>
          </cell>
          <cell r="B10502" t="str">
            <v>Persona lesionada al subir o bajar del tren o vehículo de rieles</v>
          </cell>
        </row>
        <row r="10503">
          <cell r="A10503" t="str">
            <v>V81.5</v>
          </cell>
          <cell r="B10503" t="str">
            <v>Ocupante de tren o vehículo de rieles lesionado por caída dentro del tren o vehículo de rieles</v>
          </cell>
        </row>
        <row r="10504">
          <cell r="A10504" t="str">
            <v>V81.6</v>
          </cell>
          <cell r="B10504" t="str">
            <v>Ocupante de tren o vehículo de rieles lesionado por caída desde el tren o vehículo de rieles</v>
          </cell>
        </row>
        <row r="10505">
          <cell r="A10505" t="str">
            <v>V81.7</v>
          </cell>
          <cell r="B10505" t="str">
            <v>Ocupante de tren o vehículo de rieles lesionado en descarrilamiento sin colisión anterior</v>
          </cell>
        </row>
        <row r="10506">
          <cell r="A10506" t="str">
            <v>V81.8</v>
          </cell>
          <cell r="B10506" t="str">
            <v>Ocupante de tren o vehículo de rieles lesionado en otros accidentes ferroviarios especificados</v>
          </cell>
        </row>
        <row r="10507">
          <cell r="A10507" t="str">
            <v>V81.9</v>
          </cell>
          <cell r="B10507" t="str">
            <v>Ocupante de tren o vehículo de rieles lesionado en accidente ferroviario no especificado</v>
          </cell>
        </row>
        <row r="10508">
          <cell r="A10508" t="str">
            <v>V82</v>
          </cell>
          <cell r="B10508" t="str">
            <v>Ocupante de tranvía lesionado en accidente de transporte</v>
          </cell>
        </row>
        <row r="10509">
          <cell r="A10509" t="str">
            <v>V82.0</v>
          </cell>
          <cell r="B10509" t="str">
            <v>Ocupante de tranvía lesionado por colisión con vehículo de motor, en accidente no de tránsito</v>
          </cell>
        </row>
        <row r="10510">
          <cell r="A10510" t="str">
            <v>V82.1</v>
          </cell>
          <cell r="B10510" t="str">
            <v>Ocupante de tranvía lesionado por colisión con vehículo de motor, en accidente de tránsito</v>
          </cell>
        </row>
        <row r="10511">
          <cell r="A10511" t="str">
            <v>V82.2</v>
          </cell>
          <cell r="B10511" t="str">
            <v>Ocupante de tranvía lesionado por colisión con, o golpeado por vagón</v>
          </cell>
        </row>
        <row r="10512">
          <cell r="A10512" t="str">
            <v>V82.3</v>
          </cell>
          <cell r="B10512" t="str">
            <v>Ocupante de tranvía lesionado por colisión con otros objetos</v>
          </cell>
        </row>
        <row r="10513">
          <cell r="A10513" t="str">
            <v>V82.4</v>
          </cell>
          <cell r="B10513" t="str">
            <v>Persona lesionada al subir o bajar del tranvía</v>
          </cell>
        </row>
        <row r="10514">
          <cell r="A10514" t="str">
            <v>V82.5</v>
          </cell>
          <cell r="B10514" t="str">
            <v>Ocupante de tranvía lesionado por caída dentro del tranvía</v>
          </cell>
        </row>
        <row r="10515">
          <cell r="A10515" t="str">
            <v>V82.6</v>
          </cell>
          <cell r="B10515" t="str">
            <v>Ocupante de tranvía lesionado por caída desde el tranvía</v>
          </cell>
        </row>
        <row r="10516">
          <cell r="A10516" t="str">
            <v>V82.7</v>
          </cell>
          <cell r="B10516" t="str">
            <v>Ocupante de tranvía lesionado por descarrilamiento, sin colisión anterior</v>
          </cell>
        </row>
        <row r="10517">
          <cell r="A10517" t="str">
            <v>V82.8</v>
          </cell>
          <cell r="B10517" t="str">
            <v>Ocupante de tranvía lesionado en otros accidentes de transporte, especificados</v>
          </cell>
        </row>
        <row r="10518">
          <cell r="A10518" t="str">
            <v>V82.9</v>
          </cell>
          <cell r="B10518" t="str">
            <v>Ocupante de tranvía lesionado en accidente de tránsito no especificado</v>
          </cell>
        </row>
        <row r="10519">
          <cell r="A10519" t="str">
            <v>V83</v>
          </cell>
          <cell r="B10519" t="str">
            <v>Ocupante de vehículo especial (de motor) para uso principalmente en plantas industriales lesionado en accidente de transporte</v>
          </cell>
        </row>
        <row r="10520">
          <cell r="A10520" t="str">
            <v>V83.0</v>
          </cell>
          <cell r="B10520" t="str">
            <v>Conductor de vehículo industrial especial lesionado en accidente de tránsito</v>
          </cell>
        </row>
        <row r="10521">
          <cell r="A10521" t="str">
            <v>V83.1</v>
          </cell>
          <cell r="B10521" t="str">
            <v>Pasajero de vehículo industrial especial lesionado en accidente de tránsito</v>
          </cell>
        </row>
        <row r="10522">
          <cell r="A10522" t="str">
            <v>V83.2</v>
          </cell>
          <cell r="B10522" t="str">
            <v>Persona que viaja fuera de vehículo industrial especial lesionada en accidente de tránsito</v>
          </cell>
        </row>
        <row r="10523">
          <cell r="A10523" t="str">
            <v>V83.3</v>
          </cell>
          <cell r="B10523" t="str">
            <v>Ocupante no especificado de vehículo industrial especial lesionado en accidente de tránsito</v>
          </cell>
        </row>
        <row r="10524">
          <cell r="A10524" t="str">
            <v>V83.4</v>
          </cell>
          <cell r="B10524" t="str">
            <v>Persona lesionada al subir o bajar del vehículo industrial especial</v>
          </cell>
        </row>
        <row r="10525">
          <cell r="A10525" t="str">
            <v>V83.5</v>
          </cell>
          <cell r="B10525" t="str">
            <v>Conductor de vehículo industrial especial lesionado en accidente no de tránsito</v>
          </cell>
        </row>
        <row r="10526">
          <cell r="A10526" t="str">
            <v>V83.6</v>
          </cell>
          <cell r="B10526" t="str">
            <v>Pasajero de vehículo industrial especial lesionado en accidente no de tránsito</v>
          </cell>
        </row>
        <row r="10527">
          <cell r="A10527" t="str">
            <v>V83.7</v>
          </cell>
          <cell r="B10527" t="str">
            <v>Persona que viaja fuera del vehículo industrial especial lesionada en accidente no de tránsito</v>
          </cell>
        </row>
        <row r="10528">
          <cell r="A10528" t="str">
            <v>V83.9</v>
          </cell>
          <cell r="B10528" t="str">
            <v>Ocupante no especificado del vehículo industrial especial lesionado en accidente no de tránsito</v>
          </cell>
        </row>
        <row r="10529">
          <cell r="A10529" t="str">
            <v>V84</v>
          </cell>
          <cell r="B10529" t="str">
            <v>Ocupante de vehículo especial (de motor) para uso principalmente en agricultura lesionado en accidente de transporte</v>
          </cell>
        </row>
        <row r="10530">
          <cell r="A10530" t="str">
            <v>V84.0</v>
          </cell>
          <cell r="B10530" t="str">
            <v>Conductor de vehículo agrícola especial lesionado en accidente de tránsito</v>
          </cell>
        </row>
        <row r="10531">
          <cell r="A10531" t="str">
            <v>V84.1</v>
          </cell>
          <cell r="B10531" t="str">
            <v>Pasajero de vehículo agrícola especial lesionado en accidente de tránsito</v>
          </cell>
        </row>
        <row r="10532">
          <cell r="A10532" t="str">
            <v>V84.2</v>
          </cell>
          <cell r="B10532" t="str">
            <v>Persona que viaja fuera del vehículo agrícola especial lesionada en accidente de tránsito</v>
          </cell>
        </row>
        <row r="10533">
          <cell r="A10533" t="str">
            <v>V84.3</v>
          </cell>
          <cell r="B10533" t="str">
            <v>Ocupante no especificado de vehículo agrícola especial lesionado en accidente de tránsito</v>
          </cell>
        </row>
        <row r="10534">
          <cell r="A10534" t="str">
            <v>V84.4</v>
          </cell>
          <cell r="B10534" t="str">
            <v>Persona lesionada al subir o bajar del vehículo agrícola especial</v>
          </cell>
        </row>
        <row r="10535">
          <cell r="A10535" t="str">
            <v>V84.5</v>
          </cell>
          <cell r="B10535" t="str">
            <v>Conductor de vehículo agrícola especial lesionado en accidente no de tránsito</v>
          </cell>
        </row>
        <row r="10536">
          <cell r="A10536" t="str">
            <v>V84.6</v>
          </cell>
          <cell r="B10536" t="str">
            <v>Pasajero de vehículo agrícola especial lesionado en accidente no de tránsito</v>
          </cell>
        </row>
        <row r="10537">
          <cell r="A10537" t="str">
            <v>V84.7</v>
          </cell>
          <cell r="B10537" t="str">
            <v>Persona que viaja fuera del vehículo agrícola especial lesionada en accidente no de tránsito</v>
          </cell>
        </row>
        <row r="10538">
          <cell r="A10538" t="str">
            <v>V84.9</v>
          </cell>
          <cell r="B10538" t="str">
            <v>Ocupante no especificado de vehículo agrícola especial lesionado en accidente no de tránsito</v>
          </cell>
        </row>
        <row r="10539">
          <cell r="A10539" t="str">
            <v>V85</v>
          </cell>
          <cell r="B10539" t="str">
            <v>Ocupante de vehículo especial (de motor) para construcción lesionado en accidente de transporte</v>
          </cell>
        </row>
        <row r="10540">
          <cell r="A10540" t="str">
            <v>V85.0</v>
          </cell>
          <cell r="B10540" t="str">
            <v>Conductor de vehículo especial para construcción lesionado en accidente de tránsito</v>
          </cell>
        </row>
        <row r="10541">
          <cell r="A10541" t="str">
            <v>V85.1</v>
          </cell>
          <cell r="B10541" t="str">
            <v>Pasajero de vehículo especial para construcción lesionado en accidente de tránsito</v>
          </cell>
        </row>
        <row r="10542">
          <cell r="A10542" t="str">
            <v>V85.2</v>
          </cell>
          <cell r="B10542" t="str">
            <v>Persona que viaja fuera del vehículo especial para construcción lesionada en accidente de tránsito</v>
          </cell>
        </row>
        <row r="10543">
          <cell r="A10543" t="str">
            <v>V85.3</v>
          </cell>
          <cell r="B10543" t="str">
            <v>Ocupante no especificado de vehículo especial para construcción lesionado en accidente de tránsito</v>
          </cell>
        </row>
        <row r="10544">
          <cell r="A10544" t="str">
            <v>V85.4</v>
          </cell>
          <cell r="B10544" t="str">
            <v>Persona lesionada al subir o bajar del vehículo especial para construcción</v>
          </cell>
        </row>
        <row r="10545">
          <cell r="A10545" t="str">
            <v>V85.5</v>
          </cell>
          <cell r="B10545" t="str">
            <v>Conductor de vehículo especial para construcción lesionado en accidente no de tránsito</v>
          </cell>
        </row>
        <row r="10546">
          <cell r="A10546" t="str">
            <v>V85.6</v>
          </cell>
          <cell r="B10546" t="str">
            <v>Pasajero de vehículo especial para construcción lesionado en accidente no de tránsito</v>
          </cell>
        </row>
        <row r="10547">
          <cell r="A10547" t="str">
            <v>V85.7</v>
          </cell>
          <cell r="B10547" t="str">
            <v>Persona que viaja fuera del vehículo especial para construcción lesionada en accidente no de tránsito</v>
          </cell>
        </row>
        <row r="10548">
          <cell r="A10548" t="str">
            <v>V85.9</v>
          </cell>
          <cell r="B10548" t="str">
            <v>Ocupante no especificado de vehículo especial para construcción lesionado en accidente no de tránsito</v>
          </cell>
        </row>
        <row r="10549">
          <cell r="A10549" t="str">
            <v>V86</v>
          </cell>
          <cell r="B10549" t="str">
            <v>Ocupante de vehículo especial para todo terreno o de otro vehículo de motor para uso fuera de la carretera lesionado en accidente de transporte</v>
          </cell>
        </row>
        <row r="10550">
          <cell r="A10550" t="str">
            <v>V86.0</v>
          </cell>
          <cell r="B10550" t="str">
            <v>Conductor de vehículo para todo terreno o de otro vehículo de motor para uso fuera de la carretera lesionado en accidente de tránsito</v>
          </cell>
        </row>
        <row r="10551">
          <cell r="A10551" t="str">
            <v>V86.1</v>
          </cell>
          <cell r="B10551" t="str">
            <v>Pasajero de vehículo para todo terreno o de otro vehículo de motor para uso fuera de la carretera lesionado en accidente de tránsito</v>
          </cell>
        </row>
        <row r="10552">
          <cell r="A10552" t="str">
            <v>V86.2</v>
          </cell>
          <cell r="B10552" t="str">
            <v>Persona que viaja fuera del vehículo para todo terreno o de  otro vehículo de motor para uso fuera de la carretera lesionada en accidente de tránsito</v>
          </cell>
        </row>
        <row r="10553">
          <cell r="A10553" t="str">
            <v>V86.3</v>
          </cell>
          <cell r="B10553" t="str">
            <v>Ocupante no especificado de vehículo para todo terreno o de otro vehículo de motor para uso fuera de la carretera lesionado en accidente de tránsito</v>
          </cell>
        </row>
        <row r="10554">
          <cell r="A10554" t="str">
            <v>V86.4</v>
          </cell>
          <cell r="B10554" t="str">
            <v>Persona lesionada en accidente de tránsito al subir o bajar de vehículo para todo terreno o de otro vehículo de motor para uso fuera de la carretera</v>
          </cell>
        </row>
        <row r="10555">
          <cell r="A10555" t="str">
            <v>V86.5</v>
          </cell>
          <cell r="B10555" t="str">
            <v>Conductor de vehículo para todo terreno o de otro vehículo de motor para uso fuera de la carretera lesionado en accidente no de tránsito</v>
          </cell>
        </row>
        <row r="10556">
          <cell r="A10556" t="str">
            <v>V86.6</v>
          </cell>
          <cell r="B10556" t="str">
            <v>Pasajero de vehículo para todo terreno o de otro vehículo de motor para uso fuera de la carretera lesionado en accidente no de tránsito</v>
          </cell>
        </row>
        <row r="10557">
          <cell r="A10557" t="str">
            <v>V86.7</v>
          </cell>
          <cell r="B10557" t="str">
            <v>Persona que viaja fuera de vehículo para todo terreno o de otro vehículo de motor para uso fuera de la carretera lesionada en accidente no de tránsito</v>
          </cell>
        </row>
        <row r="10558">
          <cell r="A10558" t="str">
            <v>V86.9</v>
          </cell>
          <cell r="B10558" t="str">
            <v>Ocupante no especificado de vehículo para todo terreno o de otro vehículo de motor para uso fuera de la carretera lesionado en accidente no de tránsito</v>
          </cell>
        </row>
        <row r="10559">
          <cell r="A10559" t="str">
            <v>V87</v>
          </cell>
          <cell r="B10559" t="str">
            <v>Accidente de tránsito de tipo especificado, pero donde se desconoce el modo de transporte de la víctima</v>
          </cell>
        </row>
        <row r="10560">
          <cell r="A10560" t="str">
            <v>V87.0</v>
          </cell>
          <cell r="B10560" t="str">
            <v>Persona lesionada por colisión entre automóvil y vehículo de motor de dos o tres ruedas (tránsito)</v>
          </cell>
        </row>
        <row r="10561">
          <cell r="A10561" t="str">
            <v>V87.1</v>
          </cell>
          <cell r="B10561" t="str">
            <v>Persona lesionada por colisión entre otros vehículos de motor y un vehículo de motor de dos o tres ruedas  (tránsito)</v>
          </cell>
        </row>
        <row r="10562">
          <cell r="A10562" t="str">
            <v>V87.2</v>
          </cell>
          <cell r="B10562" t="str">
            <v>Persona lesionada por colisión entre automóvil y camioneta o furgoneta (tránsito)</v>
          </cell>
        </row>
        <row r="10563">
          <cell r="A10563" t="str">
            <v>V87.3</v>
          </cell>
          <cell r="B10563" t="str">
            <v>Persona lesionada por colisión entre automóvil y autobús (tránsito)</v>
          </cell>
        </row>
        <row r="10564">
          <cell r="A10564" t="str">
            <v>V87.4</v>
          </cell>
          <cell r="B10564" t="str">
            <v>Persona lesionada por colisión entre automóvil y vehículo de transporte pesado (tránsito)</v>
          </cell>
        </row>
        <row r="10565">
          <cell r="A10565" t="str">
            <v>V87.5</v>
          </cell>
          <cell r="B10565" t="str">
            <v>Persona lesionada por colisión entre vehículo de transporte pesado y autobús (tránsito)</v>
          </cell>
        </row>
        <row r="10566">
          <cell r="A10566" t="str">
            <v>V87.6</v>
          </cell>
          <cell r="B10566" t="str">
            <v>Persona lesionada por colisión entre tren o vehículo de rieles y automóvil (tránsito)</v>
          </cell>
        </row>
        <row r="10567">
          <cell r="A10567" t="str">
            <v>V87.7</v>
          </cell>
          <cell r="B10567" t="str">
            <v>Persona lesionada por colisión entre otros vehículos de motor especificados (tránsito)</v>
          </cell>
        </row>
        <row r="10568">
          <cell r="A10568" t="str">
            <v>V87.8</v>
          </cell>
          <cell r="B10568" t="str">
            <v>Persona lesionada en otros accidentes especificados de transporte de vehículo de motor sin colisión (tránsito)</v>
          </cell>
        </row>
        <row r="10569">
          <cell r="A10569" t="str">
            <v>V87.9</v>
          </cell>
          <cell r="B10569" t="str">
            <v>Persona lesionada en otros accidentes especificados de transporte de vehículo sin motor (con colisión) (sin colisión) (tránsito)</v>
          </cell>
        </row>
        <row r="10570">
          <cell r="A10570" t="str">
            <v>V88</v>
          </cell>
          <cell r="B10570" t="str">
            <v>Accidente no de tránsito de tipo especificado, pero donde se desconoce el modo de transporte  de la víctima</v>
          </cell>
        </row>
        <row r="10571">
          <cell r="A10571" t="str">
            <v>V88.0</v>
          </cell>
          <cell r="B10571" t="str">
            <v>Persona lesionada por colisión entre automóvil y vehículo de motor de dos o tres ruedas, no de tránsito</v>
          </cell>
        </row>
        <row r="10572">
          <cell r="A10572" t="str">
            <v>V88.1</v>
          </cell>
          <cell r="B10572" t="str">
            <v>Persona lesionada por colisión entre otros vehículos de motor y un vehículo de motor de dos o tres ruedas, no de tránsito</v>
          </cell>
        </row>
        <row r="10573">
          <cell r="A10573" t="str">
            <v>V88.2</v>
          </cell>
          <cell r="B10573" t="str">
            <v>Persona lesionada por colisión entre automóvil y camioneta o furgoneta, no de tránsito</v>
          </cell>
        </row>
        <row r="10574">
          <cell r="A10574" t="str">
            <v>V88.3</v>
          </cell>
          <cell r="B10574" t="str">
            <v>Persona lesionada por colisión entre automóvil y autobús, no de tránsito</v>
          </cell>
        </row>
        <row r="10575">
          <cell r="A10575" t="str">
            <v>V88.4</v>
          </cell>
          <cell r="B10575" t="str">
            <v>Persona lesionada por colisión entre automóvil y vehículo de transporte pesado, no de tránsito</v>
          </cell>
        </row>
        <row r="10576">
          <cell r="A10576" t="str">
            <v>V88.5</v>
          </cell>
          <cell r="B10576" t="str">
            <v>Persona lesionada por colisión entre vehículo de transporte pesado y autobús, no de tránsito</v>
          </cell>
        </row>
        <row r="10577">
          <cell r="A10577" t="str">
            <v>V88.6</v>
          </cell>
          <cell r="B10577" t="str">
            <v>Persona lesionada por colisión entre tren o vehículo de rieles y automóvil, no de tránsito</v>
          </cell>
        </row>
        <row r="10578">
          <cell r="A10578" t="str">
            <v>V88.7</v>
          </cell>
          <cell r="B10578" t="str">
            <v>Persona lesionada por colisión entre otros vehículos de motor especificados,no de tránsito</v>
          </cell>
        </row>
        <row r="10579">
          <cell r="A10579" t="str">
            <v>V88.8</v>
          </cell>
          <cell r="B10579" t="str">
            <v>Persona lesionada en otros accidentes especificados de transporte de vehículo de motor sin colisión, no de tránsito</v>
          </cell>
        </row>
        <row r="10580">
          <cell r="A10580" t="str">
            <v>V88.9</v>
          </cell>
          <cell r="B10580" t="str">
            <v>Persona lesionada en otros accidentes especificados de transporte de vehículo sin motor (con colisión) (sin colisión), no de tránsito</v>
          </cell>
        </row>
        <row r="10581">
          <cell r="A10581" t="str">
            <v>V89</v>
          </cell>
          <cell r="B10581" t="str">
            <v>Accidente de vehículo de motor o sin motor, tipo de vehículo no especificado</v>
          </cell>
        </row>
        <row r="10582">
          <cell r="A10582" t="str">
            <v>V89.0</v>
          </cell>
          <cell r="B10582" t="str">
            <v>Persona lesionada en accidente no de tránsito, de vehículo de motor no especificado</v>
          </cell>
        </row>
        <row r="10583">
          <cell r="A10583" t="str">
            <v>V89.1</v>
          </cell>
          <cell r="B10583" t="str">
            <v>Persona lesionada en accidente no de tránsito, de vehículo sin motor no especificado</v>
          </cell>
        </row>
        <row r="10584">
          <cell r="A10584" t="str">
            <v>V89.2</v>
          </cell>
          <cell r="B10584" t="str">
            <v>Persona lesionada en accidente de tránsito, de vehículo de motor no especificado</v>
          </cell>
        </row>
        <row r="10585">
          <cell r="A10585" t="str">
            <v>V89.3</v>
          </cell>
          <cell r="B10585" t="str">
            <v>Persona lesionada en accidente de tránsito, de vehículo sin motor no especificado</v>
          </cell>
        </row>
        <row r="10586">
          <cell r="A10586" t="str">
            <v>V89.9</v>
          </cell>
          <cell r="B10586" t="str">
            <v>Persona lesionada en accidente de vehículo no especificado</v>
          </cell>
        </row>
        <row r="10587">
          <cell r="A10587" t="str">
            <v>V90</v>
          </cell>
          <cell r="B10587" t="str">
            <v>Accidente de embarcación que causa ahogamiento y sumersión</v>
          </cell>
        </row>
        <row r="10588">
          <cell r="A10588" t="str">
            <v>V90.0</v>
          </cell>
          <cell r="B10588" t="str">
            <v>Accidente de embarcación que causa ahogamiento y sumersión, barco mercante</v>
          </cell>
        </row>
        <row r="10589">
          <cell r="A10589" t="str">
            <v>V90.1</v>
          </cell>
          <cell r="B10589" t="str">
            <v>Accidente de embarcación que causa ahogamiento y sumersión, barco de pasajeros</v>
          </cell>
        </row>
        <row r="10590">
          <cell r="A10590" t="str">
            <v>V90.2</v>
          </cell>
          <cell r="B10590" t="str">
            <v>Accidente de embarcación que causa ahogamiento y sumersión, bote de pesca</v>
          </cell>
        </row>
        <row r="10591">
          <cell r="A10591" t="str">
            <v>V90.3</v>
          </cell>
          <cell r="B10591" t="str">
            <v>Accidente de embarcación que causa ahogamiento y sumersión, otro vehículo acuático con motor</v>
          </cell>
        </row>
        <row r="10592">
          <cell r="A10592" t="str">
            <v>V90.4</v>
          </cell>
          <cell r="B10592" t="str">
            <v>Accidente de embarcación que causa ahogamiento y sumersión, velero</v>
          </cell>
        </row>
        <row r="10593">
          <cell r="A10593" t="str">
            <v>V90.5</v>
          </cell>
          <cell r="B10593" t="str">
            <v>Accidente de embarcación que causa ahogamiento y sumersión, canoa o kayak</v>
          </cell>
        </row>
        <row r="10594">
          <cell r="A10594" t="str">
            <v>V90.6</v>
          </cell>
          <cell r="B10594" t="str">
            <v>Accidente de embarcación que causa ahogamiento y sumersión, balsa inflable (sin motor)</v>
          </cell>
        </row>
        <row r="10595">
          <cell r="A10595" t="str">
            <v>V90.7</v>
          </cell>
          <cell r="B10595" t="str">
            <v>Accidente de embarcación que causa ahogamiento y sumersión, esquí acuático</v>
          </cell>
        </row>
        <row r="10596">
          <cell r="A10596" t="str">
            <v>V90.8</v>
          </cell>
          <cell r="B10596" t="str">
            <v>Accidente de embarcación que causa ahogamiento y sumersión, otro vehículo acuático sin motor</v>
          </cell>
        </row>
        <row r="10597">
          <cell r="A10597" t="str">
            <v>V90.9</v>
          </cell>
          <cell r="B10597" t="str">
            <v>Accidente de embarcación que causa ahogamiento y sumersión, vehículo acuático no especificado</v>
          </cell>
        </row>
        <row r="10598">
          <cell r="A10598" t="str">
            <v>V91</v>
          </cell>
          <cell r="B10598" t="str">
            <v>Accidente de embarcación que causa otros tipos de traumatismo</v>
          </cell>
        </row>
        <row r="10599">
          <cell r="A10599" t="str">
            <v>V91.0</v>
          </cell>
          <cell r="B10599" t="str">
            <v>Accidente de embarcación que causa otros tipos de traumatismo, barco mercante</v>
          </cell>
        </row>
        <row r="10600">
          <cell r="A10600" t="str">
            <v>V91.1</v>
          </cell>
          <cell r="B10600" t="str">
            <v>Accidente de embarcación que causa otros tipos de traumatismo, barco de pasajeros</v>
          </cell>
        </row>
        <row r="10601">
          <cell r="A10601" t="str">
            <v>V91.2</v>
          </cell>
          <cell r="B10601" t="str">
            <v>Accidente de embarcación que causa otros tipos de traumatismo, bote de pesca</v>
          </cell>
        </row>
        <row r="10602">
          <cell r="A10602" t="str">
            <v>V91.3</v>
          </cell>
          <cell r="B10602" t="str">
            <v>Accidente de embarcación que causa otros tipos de traumatismo, otro vehículo acuático con motor</v>
          </cell>
        </row>
        <row r="10603">
          <cell r="A10603" t="str">
            <v>V91.4</v>
          </cell>
          <cell r="B10603" t="str">
            <v>Accidente de embarcación que causa otros tipos de traumatismo, velero</v>
          </cell>
        </row>
        <row r="10604">
          <cell r="A10604" t="str">
            <v>V91.5</v>
          </cell>
          <cell r="B10604" t="str">
            <v>Accidente de embarcación que causa otros tipos de traumatismo, canoa o kayak</v>
          </cell>
        </row>
        <row r="10605">
          <cell r="A10605" t="str">
            <v>V91.6</v>
          </cell>
          <cell r="B10605" t="str">
            <v>Accidente de embarcación que causa otros tipos de traumatismo, balsa inflable (sin motor)</v>
          </cell>
        </row>
        <row r="10606">
          <cell r="A10606" t="str">
            <v>V91.7</v>
          </cell>
          <cell r="B10606" t="str">
            <v>Accidente de embarcación que causa otros tipos de traumatismo, esquí acuático</v>
          </cell>
        </row>
        <row r="10607">
          <cell r="A10607" t="str">
            <v>V91.8</v>
          </cell>
          <cell r="B10607" t="str">
            <v>Accidente de embarcación que causa otros tipos de traumatismo, otro vehículo acuático sin motor</v>
          </cell>
        </row>
        <row r="10608">
          <cell r="A10608" t="str">
            <v>V91.9</v>
          </cell>
          <cell r="B10608" t="str">
            <v>Accidente de embarcación que causa otros tipos de traumatismo, vehículo acuático no especificado</v>
          </cell>
        </row>
        <row r="10609">
          <cell r="A10609" t="str">
            <v>V92</v>
          </cell>
          <cell r="B10609" t="str">
            <v>Ahogamiento y sumersión relacionados con transporte por agua, sin accidente a la embarcación</v>
          </cell>
        </row>
        <row r="10610">
          <cell r="A10610" t="str">
            <v>V92.0</v>
          </cell>
          <cell r="B10610" t="str">
            <v>Ahogamiento y sumersión relacionados con transporte por agua, sin accidente a la embarcación, barco mercante</v>
          </cell>
        </row>
        <row r="10611">
          <cell r="A10611" t="str">
            <v>V92.1</v>
          </cell>
          <cell r="B10611" t="str">
            <v>Ahogamiento y sumersión relacionados con transporte por agua, sin accidente a la embarcación, barco de pasajeros</v>
          </cell>
        </row>
        <row r="10612">
          <cell r="A10612" t="str">
            <v>V92.2</v>
          </cell>
          <cell r="B10612" t="str">
            <v>Ahogamiento y sumersión relacionados con transporte por agua, sin accidente a la embarcación, bote de pesca</v>
          </cell>
        </row>
        <row r="10613">
          <cell r="A10613" t="str">
            <v>V92.3</v>
          </cell>
          <cell r="B10613" t="str">
            <v>Ahogamiento y sumersión relacionados con transporte por agua, sin accidente a la embarcación, otro vehículo acuático con motor</v>
          </cell>
        </row>
        <row r="10614">
          <cell r="A10614" t="str">
            <v>V92.4</v>
          </cell>
          <cell r="B10614" t="str">
            <v>Ahogamiento y sumersión relacionados con transporte por agua, sin accidente a la embarcación, velero</v>
          </cell>
        </row>
        <row r="10615">
          <cell r="A10615" t="str">
            <v>V92.5</v>
          </cell>
          <cell r="B10615" t="str">
            <v>Ahogamiento y sumersión relacionados con transporte por agua, sin accidente a la embarcación, canoa o kayak</v>
          </cell>
        </row>
        <row r="10616">
          <cell r="A10616" t="str">
            <v>V92.6</v>
          </cell>
          <cell r="B10616" t="str">
            <v>Ahogamiento y sumersión relacionados con transporte por agua, sin accidente a la embarcación, balsa inflable (sin motor)</v>
          </cell>
        </row>
        <row r="10617">
          <cell r="A10617" t="str">
            <v>V92.7</v>
          </cell>
          <cell r="B10617" t="str">
            <v>Ahogamiento y sumersión relacionados con transporte por agua, sin accidente a la embarcación, esquí acuático</v>
          </cell>
        </row>
        <row r="10618">
          <cell r="A10618" t="str">
            <v>V92.8</v>
          </cell>
          <cell r="B10618" t="str">
            <v>Ahogamiento y sumersión relacionados con transporte por agua, sin accidente a la embarcación, otro vehículo acuático sin motor</v>
          </cell>
        </row>
        <row r="10619">
          <cell r="A10619" t="str">
            <v>V92.9</v>
          </cell>
          <cell r="B10619" t="str">
            <v>Ahogamiento y sumersión relacionados con transporte por agua, sin accidente a la embarcación, vehículo acuático no especificado</v>
          </cell>
        </row>
        <row r="10620">
          <cell r="A10620" t="str">
            <v>V93</v>
          </cell>
          <cell r="B10620" t="str">
            <v>Accidente en una embarcación, sin accidente a la embarcación, que no causa ahogamiento o sumersión</v>
          </cell>
        </row>
        <row r="10621">
          <cell r="A10621" t="str">
            <v>V93.0</v>
          </cell>
          <cell r="B10621" t="str">
            <v>Accidente en una embarcación, sin accidente a la embarcación, que no causa ahogamiento o sumersión, barco mercante</v>
          </cell>
        </row>
        <row r="10622">
          <cell r="A10622" t="str">
            <v>V93.1</v>
          </cell>
          <cell r="B10622" t="str">
            <v>Accidente en una embarcación, sin accidente a la embarcación, que no causa ahogamiento o sumersión, barco de pasajeros</v>
          </cell>
        </row>
        <row r="10623">
          <cell r="A10623" t="str">
            <v>V93.2</v>
          </cell>
          <cell r="B10623" t="str">
            <v>Accidente en una embarcación, sin accidente a la embarcación, que no causa ahogamiento o sumersión, bote de pesca</v>
          </cell>
        </row>
        <row r="10624">
          <cell r="A10624" t="str">
            <v>V93.3</v>
          </cell>
          <cell r="B10624" t="str">
            <v>Accidente en una embarcación, sin accidente a la embarcación, que no causa ahogamiento o sumersión, otro vehículo acuático con motor</v>
          </cell>
        </row>
        <row r="10625">
          <cell r="A10625" t="str">
            <v>V93.4</v>
          </cell>
          <cell r="B10625" t="str">
            <v>Accidente en una embarcación, sin accidente a la embarcación, que no causa ahogamiento o sumersión, velero</v>
          </cell>
        </row>
        <row r="10626">
          <cell r="A10626" t="str">
            <v>V93.5</v>
          </cell>
          <cell r="B10626" t="str">
            <v>Accidente en una embarcación, sin accidente a la embarcación, que no causa ahogamiento o sumersión, canoa o kayak</v>
          </cell>
        </row>
        <row r="10627">
          <cell r="A10627" t="str">
            <v>V93.6</v>
          </cell>
          <cell r="B10627" t="str">
            <v>Accidente en una embarcación, sin accidente a la embarcación, que no causa ahogamiento o sumersión, balsa inflable (sin motor)</v>
          </cell>
        </row>
        <row r="10628">
          <cell r="A10628" t="str">
            <v>V93.7</v>
          </cell>
          <cell r="B10628" t="str">
            <v>Accidente en una embarcación, sin accidente a la embarcación, que no causa ahogamiento o sumersión, esquí acuático</v>
          </cell>
        </row>
        <row r="10629">
          <cell r="A10629" t="str">
            <v>V93.8</v>
          </cell>
          <cell r="B10629" t="str">
            <v>Accidente en una embarcación, sin accidente a la embarcación, que no causa ahogamiento o sumersión, otro vehículo acuático sin motor</v>
          </cell>
        </row>
        <row r="10630">
          <cell r="A10630" t="str">
            <v>V93.9</v>
          </cell>
          <cell r="B10630" t="str">
            <v>Accidente en una embarcación, sin accidente a la embarcación, que no causa ahogamiento o sumersión, vehículo acuático no especificado</v>
          </cell>
        </row>
        <row r="10631">
          <cell r="A10631" t="str">
            <v>V94</v>
          </cell>
          <cell r="B10631" t="str">
            <v>Otros accidentes de transporte por agua, y los no especificados</v>
          </cell>
        </row>
        <row r="10632">
          <cell r="A10632" t="str">
            <v>V94.0</v>
          </cell>
          <cell r="B10632" t="str">
            <v>Otros accidentes de transporte por agua, y los no especificados, barco mercante</v>
          </cell>
        </row>
        <row r="10633">
          <cell r="A10633" t="str">
            <v>V94.1</v>
          </cell>
          <cell r="B10633" t="str">
            <v>Otros accidentes de transporte por agua, y los no especificados, barco de pasajeros</v>
          </cell>
        </row>
        <row r="10634">
          <cell r="A10634" t="str">
            <v>V94.2</v>
          </cell>
          <cell r="B10634" t="str">
            <v>Otros accidentes de transporte por agua, y los no especificados, bote de pesca</v>
          </cell>
        </row>
        <row r="10635">
          <cell r="A10635" t="str">
            <v>V94.3</v>
          </cell>
          <cell r="B10635" t="str">
            <v>Otros accidentes de transporte por agua, y los no especificados, otro vehículo acuático con motor</v>
          </cell>
        </row>
        <row r="10636">
          <cell r="A10636" t="str">
            <v>V94.4</v>
          </cell>
          <cell r="B10636" t="str">
            <v>Otros accidentes de transporte por agua, y los no especificados, velero</v>
          </cell>
        </row>
        <row r="10637">
          <cell r="A10637" t="str">
            <v>V94.5</v>
          </cell>
          <cell r="B10637" t="str">
            <v>Otros accidentes de transporte por agua, y los no especificados, canoa o kayak</v>
          </cell>
        </row>
        <row r="10638">
          <cell r="A10638" t="str">
            <v>V94.6</v>
          </cell>
          <cell r="B10638" t="str">
            <v>Otros accidentes de transporte por agua, y los no especificados, balsa inflable (sin motor)</v>
          </cell>
        </row>
        <row r="10639">
          <cell r="A10639" t="str">
            <v>V94.7</v>
          </cell>
          <cell r="B10639" t="str">
            <v>Otros accidentes de transporte por agua, y los no especificados, esquí acuático</v>
          </cell>
        </row>
        <row r="10640">
          <cell r="A10640" t="str">
            <v>V94.8</v>
          </cell>
          <cell r="B10640" t="str">
            <v>Otros accidentes de transporte por agua, y los no especificados, otro vehículo acuático sin motor</v>
          </cell>
        </row>
        <row r="10641">
          <cell r="A10641" t="str">
            <v>V94.9</v>
          </cell>
          <cell r="B10641" t="str">
            <v>Otros accidentes de transporte por agua, y los no especificados, vehículo acuático no especificado</v>
          </cell>
        </row>
        <row r="10642">
          <cell r="A10642" t="str">
            <v>V95</v>
          </cell>
          <cell r="B10642" t="str">
            <v>Accidente de aeronave de motor, con ocupante lesionado</v>
          </cell>
        </row>
        <row r="10643">
          <cell r="A10643" t="str">
            <v>V95.0</v>
          </cell>
          <cell r="B10643" t="str">
            <v>Accidente de helicóptero con ocupante lesionado</v>
          </cell>
        </row>
        <row r="10644">
          <cell r="A10644" t="str">
            <v>V95.1</v>
          </cell>
          <cell r="B10644" t="str">
            <v>Accidente de planeador ultra liviano, micro liviano o motorizado, con ocupante lesionado</v>
          </cell>
        </row>
        <row r="10645">
          <cell r="A10645" t="str">
            <v>V95.2</v>
          </cell>
          <cell r="B10645" t="str">
            <v>Accidente de otros vehículos aéreos de alas fijas, privados, con ocupante lesionado</v>
          </cell>
        </row>
        <row r="10646">
          <cell r="A10646" t="str">
            <v>V95.3</v>
          </cell>
          <cell r="B10646" t="str">
            <v>Accidente de vehículo aéreo de alas fijas, comercial, con ocupante lesionado</v>
          </cell>
        </row>
        <row r="10647">
          <cell r="A10647" t="str">
            <v>V95.4</v>
          </cell>
          <cell r="B10647" t="str">
            <v>Accidente de nave espacial, con ocupante lesionado</v>
          </cell>
        </row>
        <row r="10648">
          <cell r="A10648" t="str">
            <v>V95.8</v>
          </cell>
          <cell r="B10648" t="str">
            <v>Accidente de otras aeronaves, con ocupante lesionado</v>
          </cell>
        </row>
        <row r="10649">
          <cell r="A10649" t="str">
            <v>V95.9</v>
          </cell>
          <cell r="B10649" t="str">
            <v>Accidente de aeronave no especificada, con ocupante lesionado</v>
          </cell>
        </row>
        <row r="10650">
          <cell r="A10650" t="str">
            <v>V96</v>
          </cell>
          <cell r="B10650" t="str">
            <v>Accidente de aeronave sin motor, con ocupante lesionado</v>
          </cell>
        </row>
        <row r="10651">
          <cell r="A10651" t="str">
            <v>V96.0</v>
          </cell>
          <cell r="B10651" t="str">
            <v>Accidente de globo aerostático, con ocupante lesionado</v>
          </cell>
        </row>
        <row r="10652">
          <cell r="A10652" t="str">
            <v>V96.1</v>
          </cell>
          <cell r="B10652" t="str">
            <v>Accidente de ala delta, con ocupante lesionado</v>
          </cell>
        </row>
        <row r="10653">
          <cell r="A10653" t="str">
            <v>V96.2</v>
          </cell>
          <cell r="B10653" t="str">
            <v>Accidente de planeador (sin motor), con ocupante lesionado</v>
          </cell>
        </row>
        <row r="10654">
          <cell r="A10654" t="str">
            <v>V96.8</v>
          </cell>
          <cell r="B10654" t="str">
            <v>Accidente de otras aeronaves sin motor, con ocupante lesionado</v>
          </cell>
        </row>
        <row r="10655">
          <cell r="A10655" t="str">
            <v>V96.9</v>
          </cell>
          <cell r="B10655" t="str">
            <v>Accidente de aeronave sin motor no especificada, con ocupante lesionado</v>
          </cell>
        </row>
        <row r="10656">
          <cell r="A10656" t="str">
            <v>V97</v>
          </cell>
          <cell r="B10656" t="str">
            <v>Otros accidentes de transporte aéreo especificados</v>
          </cell>
        </row>
        <row r="10657">
          <cell r="A10657" t="str">
            <v>V97.0</v>
          </cell>
          <cell r="B10657" t="str">
            <v>Ocupante de aeronave lesionado en otros accidentes especificados de transporte aéreo</v>
          </cell>
        </row>
        <row r="10658">
          <cell r="A10658" t="str">
            <v>V97.1</v>
          </cell>
          <cell r="B10658" t="str">
            <v>Persona lesionada al subir o bajar de una aeronave</v>
          </cell>
        </row>
        <row r="10659">
          <cell r="A10659" t="str">
            <v>V97.2</v>
          </cell>
          <cell r="B10659" t="str">
            <v>Paracaidista lesionado en accidente de transporte aéreo</v>
          </cell>
        </row>
        <row r="10660">
          <cell r="A10660" t="str">
            <v>V97.3</v>
          </cell>
          <cell r="B10660" t="str">
            <v>Persona en tierra lesionada por accidente de transporte aéreo</v>
          </cell>
        </row>
        <row r="10661">
          <cell r="A10661" t="str">
            <v>V97.8</v>
          </cell>
          <cell r="B10661" t="str">
            <v>Otros accidentes de transporte aéreo, no clasificados en otra parte</v>
          </cell>
        </row>
        <row r="10662">
          <cell r="A10662" t="str">
            <v>V98.X</v>
          </cell>
          <cell r="B10662" t="str">
            <v>Otros accidentes de transporte especificados</v>
          </cell>
        </row>
        <row r="10663">
          <cell r="A10663" t="str">
            <v>V99.X</v>
          </cell>
          <cell r="B10663" t="str">
            <v>Accidente de transporte no especificado</v>
          </cell>
        </row>
        <row r="10664">
          <cell r="A10664" t="str">
            <v>W</v>
          </cell>
          <cell r="B10664" t="str">
            <v>Caídas, Agresiones, Envenenamientos</v>
          </cell>
        </row>
        <row r="10665">
          <cell r="A10665" t="str">
            <v>W00</v>
          </cell>
          <cell r="B10665" t="str">
            <v>Caída en el mismo nivel por hielo o nieve</v>
          </cell>
        </row>
        <row r="10666">
          <cell r="A10666" t="str">
            <v>W00.0</v>
          </cell>
          <cell r="B10666" t="str">
            <v>Caída en el mismo nivel por hielo o nieve, en vivienda</v>
          </cell>
        </row>
        <row r="10667">
          <cell r="A10667" t="str">
            <v>W00.1</v>
          </cell>
          <cell r="B10667" t="str">
            <v>Caída en el mismo nivel por hielo o nieve, en institución residencial</v>
          </cell>
        </row>
        <row r="10668">
          <cell r="A10668" t="str">
            <v>W00.2</v>
          </cell>
          <cell r="B10668" t="str">
            <v>Caída en el mismo nivel por hielo o nieve, en escuelas, otras instituciones y áreas administrativas públicas</v>
          </cell>
        </row>
        <row r="10669">
          <cell r="A10669" t="str">
            <v>W00.3</v>
          </cell>
          <cell r="B10669" t="str">
            <v>Caída en el mismo nivel por hielo o nieve, en áreas de deporte y atletismo</v>
          </cell>
        </row>
        <row r="10670">
          <cell r="A10670" t="str">
            <v>W00.4</v>
          </cell>
          <cell r="B10670" t="str">
            <v>Caída en el mismo nivel por hielo o nieve, en calles y carreteras</v>
          </cell>
        </row>
        <row r="10671">
          <cell r="A10671" t="str">
            <v>W00.5</v>
          </cell>
          <cell r="B10671" t="str">
            <v>Caída en el mismo nivel por hielo o nieve, en comercio y área de servicios</v>
          </cell>
        </row>
        <row r="10672">
          <cell r="A10672" t="str">
            <v>W00.6</v>
          </cell>
          <cell r="B10672" t="str">
            <v>Caída en el mismo nivel por hielo o nieve, en área industrial y de la construcción</v>
          </cell>
        </row>
        <row r="10673">
          <cell r="A10673" t="str">
            <v>W00.7</v>
          </cell>
          <cell r="B10673" t="str">
            <v>Caída en el mismo nivel por hielo o nieve, en granja</v>
          </cell>
        </row>
        <row r="10674">
          <cell r="A10674" t="str">
            <v>W00.8</v>
          </cell>
          <cell r="B10674" t="str">
            <v>Caída en el mismo nivel por hielo o nieve, en otro lugar especificado</v>
          </cell>
        </row>
        <row r="10675">
          <cell r="A10675" t="str">
            <v>W00.9</v>
          </cell>
          <cell r="B10675" t="str">
            <v>Caída en el mismo nivel por hielo o nieve, en lugar no especificado</v>
          </cell>
        </row>
        <row r="10676">
          <cell r="A10676" t="str">
            <v>W01</v>
          </cell>
          <cell r="B10676" t="str">
            <v>Caída en el mismo nivel por deslizamiento, tropezón y traspié</v>
          </cell>
        </row>
        <row r="10677">
          <cell r="A10677" t="str">
            <v>W01.0</v>
          </cell>
          <cell r="B10677" t="str">
            <v>Caída en el mismo nivel por deslizamiento, tropezón y traspié, en vivienda</v>
          </cell>
        </row>
        <row r="10678">
          <cell r="A10678" t="str">
            <v>W01.1</v>
          </cell>
          <cell r="B10678" t="str">
            <v>Caída en el mismo nivel por deslizamiento, tropezón y traspié, en institución residencial</v>
          </cell>
        </row>
        <row r="10679">
          <cell r="A10679" t="str">
            <v>W01.2</v>
          </cell>
          <cell r="B10679" t="str">
            <v>Caída en el mismo nivel por deslizamiento, tropezón y traspié, en escuelas, otras instituciones y áreas administrativas públicas</v>
          </cell>
        </row>
        <row r="10680">
          <cell r="A10680" t="str">
            <v>W01.3</v>
          </cell>
          <cell r="B10680" t="str">
            <v>Caída en el mismo nivel por deslizamiento, tropezón y traspié, en áreas de deporte y atletismo</v>
          </cell>
        </row>
        <row r="10681">
          <cell r="A10681" t="str">
            <v>W01.4</v>
          </cell>
          <cell r="B10681" t="str">
            <v>Caída en el mismo nivel por deslizamiento, tropezón y traspié, en calles y carreteras</v>
          </cell>
        </row>
        <row r="10682">
          <cell r="A10682" t="str">
            <v>W01.5</v>
          </cell>
          <cell r="B10682" t="str">
            <v>Caída en el mismo nivel por deslizamiento, tropezón y traspié, en comercio y área de servicios</v>
          </cell>
        </row>
        <row r="10683">
          <cell r="A10683" t="str">
            <v>W01.6</v>
          </cell>
          <cell r="B10683" t="str">
            <v>Caída en el mismo nivel por deslizamiento, tropezón y traspié, en área industrial y de la construcción</v>
          </cell>
        </row>
        <row r="10684">
          <cell r="A10684" t="str">
            <v>W01.7</v>
          </cell>
          <cell r="B10684" t="str">
            <v>Caída en el mismo nivel por deslizamiento, tropezón y traspié, en granja</v>
          </cell>
        </row>
        <row r="10685">
          <cell r="A10685" t="str">
            <v>W01.8</v>
          </cell>
          <cell r="B10685" t="str">
            <v>Caída en el mismo nivel por deslizamiento, tropezón y traspié, en otro lugar especificado</v>
          </cell>
        </row>
        <row r="10686">
          <cell r="A10686" t="str">
            <v>W01.9</v>
          </cell>
          <cell r="B10686" t="str">
            <v>Caída en el mismo nivel por deslizamiento, tropezón y traspié, en lugar no especificado</v>
          </cell>
        </row>
        <row r="10687">
          <cell r="A10687" t="str">
            <v>W02</v>
          </cell>
          <cell r="B10687" t="str">
            <v>Caída por patines para hielo, esquís, patines de ruedas o patineta</v>
          </cell>
        </row>
        <row r="10688">
          <cell r="A10688" t="str">
            <v>W02.0</v>
          </cell>
          <cell r="B10688" t="str">
            <v>Caída por patines para hielo, esquís, patines de ruedas o patineta, en vivienda</v>
          </cell>
        </row>
        <row r="10689">
          <cell r="A10689" t="str">
            <v>W02.1</v>
          </cell>
          <cell r="B10689" t="str">
            <v>Caída por patines para hielo, esquís, patines de ruedas o patineta, en institución residencial</v>
          </cell>
        </row>
        <row r="10690">
          <cell r="A10690" t="str">
            <v>W02.2</v>
          </cell>
          <cell r="B10690" t="str">
            <v>Caída por patines para hielo, esquís, patines de ruedas o patineta, en escuelas, otras instituciones y áreas administrativas públicas</v>
          </cell>
        </row>
        <row r="10691">
          <cell r="A10691" t="str">
            <v>W02.3</v>
          </cell>
          <cell r="B10691" t="str">
            <v>Caída por patines para hielo, esquís, patines de ruedas o patineta, en áreas de deporte y atletismo</v>
          </cell>
        </row>
        <row r="10692">
          <cell r="A10692" t="str">
            <v>W02.4</v>
          </cell>
          <cell r="B10692" t="str">
            <v>Caída por patines para hielo, esquís, patines de ruedas o patineta, en calles y carreteras</v>
          </cell>
        </row>
        <row r="10693">
          <cell r="A10693" t="str">
            <v>W02.5</v>
          </cell>
          <cell r="B10693" t="str">
            <v>Caída por patines para hielo, esquís, patines de ruedas o patineta, en comercio y área de servicios</v>
          </cell>
        </row>
        <row r="10694">
          <cell r="A10694" t="str">
            <v>W02.6</v>
          </cell>
          <cell r="B10694" t="str">
            <v>Caída por patines para hielo, esquís, patines de ruedas o patineta, en área industrial y de la construcción</v>
          </cell>
        </row>
        <row r="10695">
          <cell r="A10695" t="str">
            <v>W02.7</v>
          </cell>
          <cell r="B10695" t="str">
            <v>Caída por patines para hielo, esquís, patines de ruedas o patineta, en granja</v>
          </cell>
        </row>
        <row r="10696">
          <cell r="A10696" t="str">
            <v>W02.8</v>
          </cell>
          <cell r="B10696" t="str">
            <v>Caída por patines para hielo, esquís, patines de ruedas o patineta, en otro lugar especificado</v>
          </cell>
        </row>
        <row r="10697">
          <cell r="A10697" t="str">
            <v>W02.9</v>
          </cell>
          <cell r="B10697" t="str">
            <v>Caída por patines para hielo, esquís, patines de ruedas o patineta, en lugar no especificado</v>
          </cell>
        </row>
        <row r="10698">
          <cell r="A10698" t="str">
            <v>W03</v>
          </cell>
          <cell r="B10698" t="str">
            <v>Otras caídas en el mismo nivel por colisión con o por empujón de otra persona</v>
          </cell>
        </row>
        <row r="10699">
          <cell r="A10699" t="str">
            <v>W03.0</v>
          </cell>
          <cell r="B10699" t="str">
            <v>Otras caídas en el mismo nivel por colisión con o por empujón de otra persona, en vivienda</v>
          </cell>
        </row>
        <row r="10700">
          <cell r="A10700" t="str">
            <v>W03.1</v>
          </cell>
          <cell r="B10700" t="str">
            <v>Otras caídas en el mismo nivel por colisión con o por empujón de otra persona, en institución residencial</v>
          </cell>
        </row>
        <row r="10701">
          <cell r="A10701" t="str">
            <v>W03.2</v>
          </cell>
          <cell r="B10701" t="str">
            <v>Otras caídas en el mismo nivel por colisión con o por empujón de otra persona, en escuelas, otras instituciones y áreas administrativas públicas</v>
          </cell>
        </row>
        <row r="10702">
          <cell r="A10702" t="str">
            <v>W03.3</v>
          </cell>
          <cell r="B10702" t="str">
            <v>Otras caídas en el mismo nivel por colisión con o por empujón de otra persona, en áreas de deporte y atletismo</v>
          </cell>
        </row>
        <row r="10703">
          <cell r="A10703" t="str">
            <v>W03.4</v>
          </cell>
          <cell r="B10703" t="str">
            <v>Otras caídas en el mismo nivel por colisión con o por empujón de otra persona, en calles y carreteras</v>
          </cell>
        </row>
        <row r="10704">
          <cell r="A10704" t="str">
            <v>W03.5</v>
          </cell>
          <cell r="B10704" t="str">
            <v>Otras caídas en el mismo nivel por colisión con o por empujón de otra persona, en comercio y área de servicios</v>
          </cell>
        </row>
        <row r="10705">
          <cell r="A10705" t="str">
            <v>W03.6</v>
          </cell>
          <cell r="B10705" t="str">
            <v>Otras caídas en el mismo nivel por colisión con o por empujón de otra persona, en área industrial y de la construcción</v>
          </cell>
        </row>
        <row r="10706">
          <cell r="A10706" t="str">
            <v>W03.7</v>
          </cell>
          <cell r="B10706" t="str">
            <v>Otras caídas en el mismo nivel por colisión con o por empujón de otra persona, en granja</v>
          </cell>
        </row>
        <row r="10707">
          <cell r="A10707" t="str">
            <v>W03.8</v>
          </cell>
          <cell r="B10707" t="str">
            <v>Otras caídas en el mismo nivel por colisión con o por empujón de otra persona, en otro lugar especificado</v>
          </cell>
        </row>
        <row r="10708">
          <cell r="A10708" t="str">
            <v>W03.9</v>
          </cell>
          <cell r="B10708" t="str">
            <v>Otras caídas en el mismo nivel por colisión con o por empujón de otra persona, en lugar no especificado</v>
          </cell>
        </row>
        <row r="10709">
          <cell r="A10709" t="str">
            <v>W04</v>
          </cell>
          <cell r="B10709" t="str">
            <v>Caída al ser trasladado o sostenido por otras personas</v>
          </cell>
        </row>
        <row r="10710">
          <cell r="A10710" t="str">
            <v>W04.0</v>
          </cell>
          <cell r="B10710" t="str">
            <v>Caída al ser trasladado o sostenido por otras personas, en vivienda</v>
          </cell>
        </row>
        <row r="10711">
          <cell r="A10711" t="str">
            <v>W04.1</v>
          </cell>
          <cell r="B10711" t="str">
            <v>Caída al ser trasladado o sostenido por otras personas, en institución residencial</v>
          </cell>
        </row>
        <row r="10712">
          <cell r="A10712" t="str">
            <v>W04.2</v>
          </cell>
          <cell r="B10712" t="str">
            <v>Caída al ser trasladado o sostenido por otras personas, en escuelas, otras instituciones y áreas administrativas públicas</v>
          </cell>
        </row>
        <row r="10713">
          <cell r="A10713" t="str">
            <v>W04.3</v>
          </cell>
          <cell r="B10713" t="str">
            <v>Caída al ser trasladado o sostenido por otras personas, en áreas de deporte y atletismo</v>
          </cell>
        </row>
        <row r="10714">
          <cell r="A10714" t="str">
            <v>W04.4</v>
          </cell>
          <cell r="B10714" t="str">
            <v>Caída al ser trasladado o sostenido por otras personas, en calles y carreteras</v>
          </cell>
        </row>
        <row r="10715">
          <cell r="A10715" t="str">
            <v>W04.5</v>
          </cell>
          <cell r="B10715" t="str">
            <v>Caída al ser trasladado o sostenido por otras personas, en comercio y área de servicios</v>
          </cell>
        </row>
        <row r="10716">
          <cell r="A10716" t="str">
            <v>W04.6</v>
          </cell>
          <cell r="B10716" t="str">
            <v>Caída al ser trasladado o sostenido por otras personas, en área industrial y de la construcción</v>
          </cell>
        </row>
        <row r="10717">
          <cell r="A10717" t="str">
            <v>W04.7</v>
          </cell>
          <cell r="B10717" t="str">
            <v>Caída al ser trasladado o sostenido por otras personas, en granja</v>
          </cell>
        </row>
        <row r="10718">
          <cell r="A10718" t="str">
            <v>W04.8</v>
          </cell>
          <cell r="B10718" t="str">
            <v>Caída al ser trasladado o sostenido por otras personas, en otro lugar especificado</v>
          </cell>
        </row>
        <row r="10719">
          <cell r="A10719" t="str">
            <v>W04.9</v>
          </cell>
          <cell r="B10719" t="str">
            <v>Caída al ser trasladado o sostenido por otras personas, en lugar no especificado</v>
          </cell>
        </row>
        <row r="10720">
          <cell r="A10720" t="str">
            <v>W05</v>
          </cell>
          <cell r="B10720" t="str">
            <v>Caída que implica silla de ruedas</v>
          </cell>
        </row>
        <row r="10721">
          <cell r="A10721" t="str">
            <v>W05.0</v>
          </cell>
          <cell r="B10721" t="str">
            <v>Caída que implica silla de ruedas, en vivienda</v>
          </cell>
        </row>
        <row r="10722">
          <cell r="A10722" t="str">
            <v>W05.1</v>
          </cell>
          <cell r="B10722" t="str">
            <v>Caída que implica silla de ruedas, en institución residencial</v>
          </cell>
        </row>
        <row r="10723">
          <cell r="A10723" t="str">
            <v>W05.2</v>
          </cell>
          <cell r="B10723" t="str">
            <v>Caída que implica silla de ruedas, en escuelas, otras instituciones y áreas administrativas públicas</v>
          </cell>
        </row>
        <row r="10724">
          <cell r="A10724" t="str">
            <v>W05.3</v>
          </cell>
          <cell r="B10724" t="str">
            <v>Caída que implica silla de ruedas, en áreas de deporte y atletismo</v>
          </cell>
        </row>
        <row r="10725">
          <cell r="A10725" t="str">
            <v>W05.4</v>
          </cell>
          <cell r="B10725" t="str">
            <v>Caída que implica silla de ruedas, en calles y carreteras</v>
          </cell>
        </row>
        <row r="10726">
          <cell r="A10726" t="str">
            <v>W05.5</v>
          </cell>
          <cell r="B10726" t="str">
            <v>Caída que implica silla de ruedas, en comercio y área de servicios</v>
          </cell>
        </row>
        <row r="10727">
          <cell r="A10727" t="str">
            <v>W05.6</v>
          </cell>
          <cell r="B10727" t="str">
            <v>Caída que implica silla de ruedas, en área industrial y de la construcción</v>
          </cell>
        </row>
        <row r="10728">
          <cell r="A10728" t="str">
            <v>W05.7</v>
          </cell>
          <cell r="B10728" t="str">
            <v>Caída que implica silla de ruedas, en granja</v>
          </cell>
        </row>
        <row r="10729">
          <cell r="A10729" t="str">
            <v>W05.8</v>
          </cell>
          <cell r="B10729" t="str">
            <v>Caída que implica silla de ruedas, en otro lugar especificado</v>
          </cell>
        </row>
        <row r="10730">
          <cell r="A10730" t="str">
            <v>W05.9</v>
          </cell>
          <cell r="B10730" t="str">
            <v>Caída que implica silla de ruedas, en lugar no especificado</v>
          </cell>
        </row>
        <row r="10731">
          <cell r="A10731" t="str">
            <v>W06</v>
          </cell>
          <cell r="B10731" t="str">
            <v>Caída que implica cama</v>
          </cell>
        </row>
        <row r="10732">
          <cell r="A10732" t="str">
            <v>W06.0</v>
          </cell>
          <cell r="B10732" t="str">
            <v>Caída que implica cama, en vivienda</v>
          </cell>
        </row>
        <row r="10733">
          <cell r="A10733" t="str">
            <v>W06.1</v>
          </cell>
          <cell r="B10733" t="str">
            <v>Caída que implica cama, en institución residencial</v>
          </cell>
        </row>
        <row r="10734">
          <cell r="A10734" t="str">
            <v>W06.2</v>
          </cell>
          <cell r="B10734" t="str">
            <v>Caída que implica cama, en escuelas, otras instituciones y áreas administrativas  públicas</v>
          </cell>
        </row>
        <row r="10735">
          <cell r="A10735" t="str">
            <v>W06.3</v>
          </cell>
          <cell r="B10735" t="str">
            <v>Caída que implica cama, en áreas de deporte y atletismo</v>
          </cell>
        </row>
        <row r="10736">
          <cell r="A10736" t="str">
            <v>W06.4</v>
          </cell>
          <cell r="B10736" t="str">
            <v>Caída que implica cama, en calles y carreteras</v>
          </cell>
        </row>
        <row r="10737">
          <cell r="A10737" t="str">
            <v>W06.5</v>
          </cell>
          <cell r="B10737" t="str">
            <v>Caída que implica cama, en comercio y área de servicios</v>
          </cell>
        </row>
        <row r="10738">
          <cell r="A10738" t="str">
            <v>W06.6</v>
          </cell>
          <cell r="B10738" t="str">
            <v>Caída que implica cama, en área industrial y de la construcción</v>
          </cell>
        </row>
        <row r="10739">
          <cell r="A10739" t="str">
            <v>W06.7</v>
          </cell>
          <cell r="B10739" t="str">
            <v>Caída que implica cama, en granja</v>
          </cell>
        </row>
        <row r="10740">
          <cell r="A10740" t="str">
            <v>W06.8</v>
          </cell>
          <cell r="B10740" t="str">
            <v>Caída que implica cama, en otro lugar especificado</v>
          </cell>
        </row>
        <row r="10741">
          <cell r="A10741" t="str">
            <v>W06.9</v>
          </cell>
          <cell r="B10741" t="str">
            <v>Caída que implica cama, en lugar no especificado</v>
          </cell>
        </row>
        <row r="10742">
          <cell r="A10742" t="str">
            <v>W07</v>
          </cell>
          <cell r="B10742" t="str">
            <v>Caída que implica silla</v>
          </cell>
        </row>
        <row r="10743">
          <cell r="A10743" t="str">
            <v>W07.0</v>
          </cell>
          <cell r="B10743" t="str">
            <v>Caída que implica silla, en vivienda</v>
          </cell>
        </row>
        <row r="10744">
          <cell r="A10744" t="str">
            <v>W07.1</v>
          </cell>
          <cell r="B10744" t="str">
            <v>Caída que implica silla, en institución residencial</v>
          </cell>
        </row>
        <row r="10745">
          <cell r="A10745" t="str">
            <v>W07.2</v>
          </cell>
          <cell r="B10745" t="str">
            <v>Caída que implica silla, en escuelas, otras instituciones y áreas administrativas públicas</v>
          </cell>
        </row>
        <row r="10746">
          <cell r="A10746" t="str">
            <v>W07.3</v>
          </cell>
          <cell r="B10746" t="str">
            <v>Caída que implica silla, en áreas de deporte y atletismo</v>
          </cell>
        </row>
        <row r="10747">
          <cell r="A10747" t="str">
            <v>W07.4</v>
          </cell>
          <cell r="B10747" t="str">
            <v>Caída que implica silla, en calles y carreteras</v>
          </cell>
        </row>
        <row r="10748">
          <cell r="A10748" t="str">
            <v>W07.5</v>
          </cell>
          <cell r="B10748" t="str">
            <v>Caída que implica silla, en comercio y área de servicios</v>
          </cell>
        </row>
        <row r="10749">
          <cell r="A10749" t="str">
            <v>W07.6</v>
          </cell>
          <cell r="B10749" t="str">
            <v>Caída que implica silla, en área industrial y de la construcción</v>
          </cell>
        </row>
        <row r="10750">
          <cell r="A10750" t="str">
            <v>W07.7</v>
          </cell>
          <cell r="B10750" t="str">
            <v>Caída que implica silla, en granja</v>
          </cell>
        </row>
        <row r="10751">
          <cell r="A10751" t="str">
            <v>W07.8</v>
          </cell>
          <cell r="B10751" t="str">
            <v>Caída que implica silla, en otro lugar especificado</v>
          </cell>
        </row>
        <row r="10752">
          <cell r="A10752" t="str">
            <v>W07.9</v>
          </cell>
          <cell r="B10752" t="str">
            <v>Caída que implica silla, en lugar no especificado</v>
          </cell>
        </row>
        <row r="10753">
          <cell r="A10753" t="str">
            <v>W08</v>
          </cell>
          <cell r="B10753" t="str">
            <v>Caída que implica otro mueble</v>
          </cell>
        </row>
        <row r="10754">
          <cell r="A10754" t="str">
            <v>W08.0</v>
          </cell>
          <cell r="B10754" t="str">
            <v>Caída que implica otro mueble, en vivienda</v>
          </cell>
        </row>
        <row r="10755">
          <cell r="A10755" t="str">
            <v>W08.1</v>
          </cell>
          <cell r="B10755" t="str">
            <v>Caída que implica otro mueble, en institución residencial</v>
          </cell>
        </row>
        <row r="10756">
          <cell r="A10756" t="str">
            <v>W08.2</v>
          </cell>
          <cell r="B10756" t="str">
            <v>Caída que implica otro mueble, en escuelas, otras instituciones y áreas administrativas públicas</v>
          </cell>
        </row>
        <row r="10757">
          <cell r="A10757" t="str">
            <v>W08.3</v>
          </cell>
          <cell r="B10757" t="str">
            <v>Caída que implica otro mueble, en áreas de deporte y atletismo</v>
          </cell>
        </row>
        <row r="10758">
          <cell r="A10758" t="str">
            <v>W08.4</v>
          </cell>
          <cell r="B10758" t="str">
            <v>Caída que implica otro mueble, en calles y carreteras</v>
          </cell>
        </row>
        <row r="10759">
          <cell r="A10759" t="str">
            <v>W08.5</v>
          </cell>
          <cell r="B10759" t="str">
            <v>Caída que implica otro mueble, en comercio y área de servicios</v>
          </cell>
        </row>
        <row r="10760">
          <cell r="A10760" t="str">
            <v>W08.6</v>
          </cell>
          <cell r="B10760" t="str">
            <v>Caída que implica otro mueble, en área industrial y de la construcción</v>
          </cell>
        </row>
        <row r="10761">
          <cell r="A10761" t="str">
            <v>W08.7</v>
          </cell>
          <cell r="B10761" t="str">
            <v>Caída que implica otro mueble, en granja</v>
          </cell>
        </row>
        <row r="10762">
          <cell r="A10762" t="str">
            <v>W08.8</v>
          </cell>
          <cell r="B10762" t="str">
            <v>Caída que implica otro mueble, en otro lugar especificado</v>
          </cell>
        </row>
        <row r="10763">
          <cell r="A10763" t="str">
            <v>W08.9</v>
          </cell>
          <cell r="B10763" t="str">
            <v>Caída que implica otro mueble, en lugar no especificado</v>
          </cell>
        </row>
        <row r="10764">
          <cell r="A10764" t="str">
            <v>W09</v>
          </cell>
          <cell r="B10764" t="str">
            <v>Caída que implica equipos para juegos infantiles</v>
          </cell>
        </row>
        <row r="10765">
          <cell r="A10765" t="str">
            <v>W09.0</v>
          </cell>
          <cell r="B10765" t="str">
            <v>Caída que implica equipos para juegos infantiles, en vivienda</v>
          </cell>
        </row>
        <row r="10766">
          <cell r="A10766" t="str">
            <v>W09.1</v>
          </cell>
          <cell r="B10766" t="str">
            <v>Caída que implica equipos para juegos infantiles, en institución residencial</v>
          </cell>
        </row>
        <row r="10767">
          <cell r="A10767" t="str">
            <v>W09.2</v>
          </cell>
          <cell r="B10767" t="str">
            <v>Caída que implica equipos para juegos infantiles, en escuelas, otras instituciones y áreas administrativas públicas</v>
          </cell>
        </row>
        <row r="10768">
          <cell r="A10768" t="str">
            <v>W09.3</v>
          </cell>
          <cell r="B10768" t="str">
            <v>Caída que implica equipos para juegos infantiles, en áreas de deporte y atletismo</v>
          </cell>
        </row>
        <row r="10769">
          <cell r="A10769" t="str">
            <v>W09.4</v>
          </cell>
          <cell r="B10769" t="str">
            <v>Caída que implica equipos para juegos infantiles, en calles y carreteras</v>
          </cell>
        </row>
        <row r="10770">
          <cell r="A10770" t="str">
            <v>W09.5</v>
          </cell>
          <cell r="B10770" t="str">
            <v>Caída que implica equipos para juegos infantiles, en comercio y área de servicios</v>
          </cell>
        </row>
        <row r="10771">
          <cell r="A10771" t="str">
            <v>W09.6</v>
          </cell>
          <cell r="B10771" t="str">
            <v>Caída que implica equipos para juegos infantiles, en área industrial y de la construcción</v>
          </cell>
        </row>
        <row r="10772">
          <cell r="A10772" t="str">
            <v>W09.7</v>
          </cell>
          <cell r="B10772" t="str">
            <v>Caída que implica equipos para juegos infantiles, en granja</v>
          </cell>
        </row>
        <row r="10773">
          <cell r="A10773" t="str">
            <v>W09.8</v>
          </cell>
          <cell r="B10773" t="str">
            <v>Caída que implica equipos para juegos infantiles, en otro lugar especificado</v>
          </cell>
        </row>
        <row r="10774">
          <cell r="A10774" t="str">
            <v>W09.9</v>
          </cell>
          <cell r="B10774" t="str">
            <v>Caída que implica equipos para juegos infantiles, en lugar no especificado</v>
          </cell>
        </row>
        <row r="10775">
          <cell r="A10775" t="str">
            <v>W10</v>
          </cell>
          <cell r="B10775" t="str">
            <v>Caída en o desde escalera y escalones</v>
          </cell>
        </row>
        <row r="10776">
          <cell r="A10776" t="str">
            <v>W10.0</v>
          </cell>
          <cell r="B10776" t="str">
            <v>Caída en o desde escalera y escalones, en vivienda</v>
          </cell>
        </row>
        <row r="10777">
          <cell r="A10777" t="str">
            <v>W10.1</v>
          </cell>
          <cell r="B10777" t="str">
            <v>Caída en o desde escalera y escalones, en institución residencial</v>
          </cell>
        </row>
        <row r="10778">
          <cell r="A10778" t="str">
            <v>W10.2</v>
          </cell>
          <cell r="B10778" t="str">
            <v>Caída en o desde escalera y escalones, en escuelas, otras instituciones y áreas administrativas públicas</v>
          </cell>
        </row>
        <row r="10779">
          <cell r="A10779" t="str">
            <v>W10.3</v>
          </cell>
          <cell r="B10779" t="str">
            <v>Caída en o desde escalera y escalones, en áreas de deporte y atletismo</v>
          </cell>
        </row>
        <row r="10780">
          <cell r="A10780" t="str">
            <v>W10.4</v>
          </cell>
          <cell r="B10780" t="str">
            <v>Caída en o desde escalera y escalones, en calles y carreteras</v>
          </cell>
        </row>
        <row r="10781">
          <cell r="A10781" t="str">
            <v>W10.5</v>
          </cell>
          <cell r="B10781" t="str">
            <v>Caída en o desde escalera y escalones, en comercio y área de servicios</v>
          </cell>
        </row>
        <row r="10782">
          <cell r="A10782" t="str">
            <v>W10.6</v>
          </cell>
          <cell r="B10782" t="str">
            <v>Caída en o desde escalera y escalones, en área industrial y de la construcción</v>
          </cell>
        </row>
        <row r="10783">
          <cell r="A10783" t="str">
            <v>W10.7</v>
          </cell>
          <cell r="B10783" t="str">
            <v>Caída en o desde escalera y escalones, en granja</v>
          </cell>
        </row>
        <row r="10784">
          <cell r="A10784" t="str">
            <v>W10.8</v>
          </cell>
          <cell r="B10784" t="str">
            <v>Caída en o desde escalera y escalones, en otro lugar especificado</v>
          </cell>
        </row>
        <row r="10785">
          <cell r="A10785" t="str">
            <v>W10.9</v>
          </cell>
          <cell r="B10785" t="str">
            <v>Caída en o desde escalera y escalones, en lugar no especificado</v>
          </cell>
        </row>
        <row r="10786">
          <cell r="A10786" t="str">
            <v>W11</v>
          </cell>
          <cell r="B10786" t="str">
            <v>Caída en o desde escaleras manuales</v>
          </cell>
        </row>
        <row r="10787">
          <cell r="A10787" t="str">
            <v>W11.0</v>
          </cell>
          <cell r="B10787" t="str">
            <v>Caída en o desde escaleras manuales, en vivienda</v>
          </cell>
        </row>
        <row r="10788">
          <cell r="A10788" t="str">
            <v>W11.1</v>
          </cell>
          <cell r="B10788" t="str">
            <v>Caída en o desde escaleras manuales, en institución residencial</v>
          </cell>
        </row>
        <row r="10789">
          <cell r="A10789" t="str">
            <v>W11.2</v>
          </cell>
          <cell r="B10789" t="str">
            <v>Caída en o desde escaleras manuales, en escuelas, otras instituciones y áreas administrativas públicas</v>
          </cell>
        </row>
        <row r="10790">
          <cell r="A10790" t="str">
            <v>W11.3</v>
          </cell>
          <cell r="B10790" t="str">
            <v>Caída en o desde escaleras manuales, en áreas de deporte y atletismo</v>
          </cell>
        </row>
        <row r="10791">
          <cell r="A10791" t="str">
            <v>W11.4</v>
          </cell>
          <cell r="B10791" t="str">
            <v>Caída en o desde escaleras manuales, en calles y carreteras</v>
          </cell>
        </row>
        <row r="10792">
          <cell r="A10792" t="str">
            <v>W11.5</v>
          </cell>
          <cell r="B10792" t="str">
            <v>Caída en o desde escaleras manuales, en comercio y área de servicios</v>
          </cell>
        </row>
        <row r="10793">
          <cell r="A10793" t="str">
            <v>W11.6</v>
          </cell>
          <cell r="B10793" t="str">
            <v>Caída en o desde escaleras manuales, en área industrial y de la construcción</v>
          </cell>
        </row>
        <row r="10794">
          <cell r="A10794" t="str">
            <v>W11.7</v>
          </cell>
          <cell r="B10794" t="str">
            <v>Caída en o desde escaleras manuales, en granja</v>
          </cell>
        </row>
        <row r="10795">
          <cell r="A10795" t="str">
            <v>W11.8</v>
          </cell>
          <cell r="B10795" t="str">
            <v>Caída en o desde escaleras manuales, en otro lugar especificado</v>
          </cell>
        </row>
        <row r="10796">
          <cell r="A10796" t="str">
            <v>W11.9</v>
          </cell>
          <cell r="B10796" t="str">
            <v>Caída en o desde escaleras manuales, en lugar no especificado</v>
          </cell>
        </row>
        <row r="10797">
          <cell r="A10797" t="str">
            <v>W12</v>
          </cell>
          <cell r="B10797" t="str">
            <v>Caída en o desde andamio</v>
          </cell>
        </row>
        <row r="10798">
          <cell r="A10798" t="str">
            <v>W12.0</v>
          </cell>
          <cell r="B10798" t="str">
            <v>Caída en o desde andamio, en vivienda</v>
          </cell>
        </row>
        <row r="10799">
          <cell r="A10799" t="str">
            <v>W12.1</v>
          </cell>
          <cell r="B10799" t="str">
            <v>Caída en o desde andamio, en institución residencial</v>
          </cell>
        </row>
        <row r="10800">
          <cell r="A10800" t="str">
            <v>W12.2</v>
          </cell>
          <cell r="B10800" t="str">
            <v>Caída en o desde andamio, en escuelas, otras instituciones y áreas administrativas públicas</v>
          </cell>
        </row>
        <row r="10801">
          <cell r="A10801" t="str">
            <v>W12.3</v>
          </cell>
          <cell r="B10801" t="str">
            <v>Caída en o desde andamio, en áreas de deporte y atletismo</v>
          </cell>
        </row>
        <row r="10802">
          <cell r="A10802" t="str">
            <v>W12.4</v>
          </cell>
          <cell r="B10802" t="str">
            <v>Caída en o desde andamio, en calles y carreteras</v>
          </cell>
        </row>
        <row r="10803">
          <cell r="A10803" t="str">
            <v>W12.5</v>
          </cell>
          <cell r="B10803" t="str">
            <v>Caída en o desde andamio, en comercio y área de servicios</v>
          </cell>
        </row>
        <row r="10804">
          <cell r="A10804" t="str">
            <v>W12.6</v>
          </cell>
          <cell r="B10804" t="str">
            <v>Caída en o desde andamio, en área industrial y de la construcción</v>
          </cell>
        </row>
        <row r="10805">
          <cell r="A10805" t="str">
            <v>W12.7</v>
          </cell>
          <cell r="B10805" t="str">
            <v>Caída en o desde andamio, en granja</v>
          </cell>
        </row>
        <row r="10806">
          <cell r="A10806" t="str">
            <v>W12.8</v>
          </cell>
          <cell r="B10806" t="str">
            <v>Caída en o desde andamio, en otro lugar especificado</v>
          </cell>
        </row>
        <row r="10807">
          <cell r="A10807" t="str">
            <v>W12.9</v>
          </cell>
          <cell r="B10807" t="str">
            <v>Caída en o desde andamio, en lugar no especificado</v>
          </cell>
        </row>
        <row r="10808">
          <cell r="A10808" t="str">
            <v>W13</v>
          </cell>
          <cell r="B10808" t="str">
            <v>Caída desde, fuera o a través de un edificio u otra construcción</v>
          </cell>
        </row>
        <row r="10809">
          <cell r="A10809" t="str">
            <v>W13.0</v>
          </cell>
          <cell r="B10809" t="str">
            <v>Caída desde, fuera o a través de un edificio u otra construcción, en vivienda</v>
          </cell>
        </row>
        <row r="10810">
          <cell r="A10810" t="str">
            <v>W13.1</v>
          </cell>
          <cell r="B10810" t="str">
            <v>Caída desde, fuera o a través de un edificio u otra construcción, en institución residencial</v>
          </cell>
        </row>
        <row r="10811">
          <cell r="A10811" t="str">
            <v>W13.2</v>
          </cell>
          <cell r="B10811" t="str">
            <v>Caída desde, fuera o a través de un edificio u otra construcción, en escuelas, otras instituciones y áreas administrativas públicas</v>
          </cell>
        </row>
        <row r="10812">
          <cell r="A10812" t="str">
            <v>W13.3</v>
          </cell>
          <cell r="B10812" t="str">
            <v>Caída desde, fuera o a través de un edificio u otra construcción, en áreas de deporte y atletismo</v>
          </cell>
        </row>
        <row r="10813">
          <cell r="A10813" t="str">
            <v>W13.4</v>
          </cell>
          <cell r="B10813" t="str">
            <v>Caída desde, fuera o a través de un edificio u otra construcción, en calles y carreteras</v>
          </cell>
        </row>
        <row r="10814">
          <cell r="A10814" t="str">
            <v>W13.5</v>
          </cell>
          <cell r="B10814" t="str">
            <v>Caída desde, fuera o a través de un edificio u otra construcción, en comercio y área de servicios</v>
          </cell>
        </row>
        <row r="10815">
          <cell r="A10815" t="str">
            <v>W13.6</v>
          </cell>
          <cell r="B10815" t="str">
            <v>Caída desde, fuera o a través de un edificio u otra construcción, en área industrial y de la construcción</v>
          </cell>
        </row>
        <row r="10816">
          <cell r="A10816" t="str">
            <v>W13.7</v>
          </cell>
          <cell r="B10816" t="str">
            <v>Caída desde, fuera o a través de un edificio u otra construcción, en granja</v>
          </cell>
        </row>
        <row r="10817">
          <cell r="A10817" t="str">
            <v>W13.8</v>
          </cell>
          <cell r="B10817" t="str">
            <v>Caída desde, fuera o a través de un edificio u otra construcción, en otro lugar especificado</v>
          </cell>
        </row>
        <row r="10818">
          <cell r="A10818" t="str">
            <v>W13.9</v>
          </cell>
          <cell r="B10818" t="str">
            <v>Caída desde, fuera o a través de un edificio u otra construcción, en lugar no especificado</v>
          </cell>
        </row>
        <row r="10819">
          <cell r="A10819" t="str">
            <v>W14</v>
          </cell>
          <cell r="B10819" t="str">
            <v>Caída desde un árbol</v>
          </cell>
        </row>
        <row r="10820">
          <cell r="A10820" t="str">
            <v>W14.0</v>
          </cell>
          <cell r="B10820" t="str">
            <v>Caída desde un árbol, en vivienda</v>
          </cell>
        </row>
        <row r="10821">
          <cell r="A10821" t="str">
            <v>W14.1</v>
          </cell>
          <cell r="B10821" t="str">
            <v>Caída desde un árbol, en institución residencial</v>
          </cell>
        </row>
        <row r="10822">
          <cell r="A10822" t="str">
            <v>W14.2</v>
          </cell>
          <cell r="B10822" t="str">
            <v>Caída desde un árbol, en escuelas, otras instituciones y áreas administrativas públicas</v>
          </cell>
        </row>
        <row r="10823">
          <cell r="A10823" t="str">
            <v>W14.3</v>
          </cell>
          <cell r="B10823" t="str">
            <v>Caída desde un árbol, en áreas de deporte y atletismo</v>
          </cell>
        </row>
        <row r="10824">
          <cell r="A10824" t="str">
            <v>W14.4</v>
          </cell>
          <cell r="B10824" t="str">
            <v>Caída desde un árbol, en calles y carreteras</v>
          </cell>
        </row>
        <row r="10825">
          <cell r="A10825" t="str">
            <v>W14.5</v>
          </cell>
          <cell r="B10825" t="str">
            <v>Caída desde un árbol, en comercio y área de servicios</v>
          </cell>
        </row>
        <row r="10826">
          <cell r="A10826" t="str">
            <v>W14.6</v>
          </cell>
          <cell r="B10826" t="str">
            <v>Caída desde un árbol, en área industrial y de la construcción</v>
          </cell>
        </row>
        <row r="10827">
          <cell r="A10827" t="str">
            <v>W14.7</v>
          </cell>
          <cell r="B10827" t="str">
            <v>Caída desde un árbol, en granja</v>
          </cell>
        </row>
        <row r="10828">
          <cell r="A10828" t="str">
            <v>W14.8</v>
          </cell>
          <cell r="B10828" t="str">
            <v>Caída desde un árbol, en otro lugar especificado</v>
          </cell>
        </row>
        <row r="10829">
          <cell r="A10829" t="str">
            <v>W14.9</v>
          </cell>
          <cell r="B10829" t="str">
            <v>Caída desde un árbol, en lugar no especificado</v>
          </cell>
        </row>
        <row r="10830">
          <cell r="A10830" t="str">
            <v>W15</v>
          </cell>
          <cell r="B10830" t="str">
            <v>Caída desde peñasco</v>
          </cell>
        </row>
        <row r="10831">
          <cell r="A10831" t="str">
            <v>W15.0</v>
          </cell>
          <cell r="B10831" t="str">
            <v>Caída desde peñasco, en vivienda</v>
          </cell>
        </row>
        <row r="10832">
          <cell r="A10832" t="str">
            <v>W15.1</v>
          </cell>
          <cell r="B10832" t="str">
            <v>Caída desde peñasco, en institución residencial</v>
          </cell>
        </row>
        <row r="10833">
          <cell r="A10833" t="str">
            <v>W15.2</v>
          </cell>
          <cell r="B10833" t="str">
            <v>Caída desde peñasco, en escuelas, otras instituciones y áreas administrativas públicas</v>
          </cell>
        </row>
        <row r="10834">
          <cell r="A10834" t="str">
            <v>W15.3</v>
          </cell>
          <cell r="B10834" t="str">
            <v>Caída desde peñasco, en áreas de deporte y atletismo</v>
          </cell>
        </row>
        <row r="10835">
          <cell r="A10835" t="str">
            <v>W15.4</v>
          </cell>
          <cell r="B10835" t="str">
            <v>Caída desde peñasco, en calles y carreteras</v>
          </cell>
        </row>
        <row r="10836">
          <cell r="A10836" t="str">
            <v>W15.5</v>
          </cell>
          <cell r="B10836" t="str">
            <v>Caída desde peñasco, en comercio y área de servicios</v>
          </cell>
        </row>
        <row r="10837">
          <cell r="A10837" t="str">
            <v>W15.6</v>
          </cell>
          <cell r="B10837" t="str">
            <v>Caída desde peñasco, en área industrial y de la construcción</v>
          </cell>
        </row>
        <row r="10838">
          <cell r="A10838" t="str">
            <v>W15.7</v>
          </cell>
          <cell r="B10838" t="str">
            <v>Caída desde peñasco, en granja</v>
          </cell>
        </row>
        <row r="10839">
          <cell r="A10839" t="str">
            <v>W15.8</v>
          </cell>
          <cell r="B10839" t="str">
            <v>Caída desde peñasco, en otro lugar especificado</v>
          </cell>
        </row>
        <row r="10840">
          <cell r="A10840" t="str">
            <v>W15.9</v>
          </cell>
          <cell r="B10840" t="str">
            <v>Caída desde peñasco, en lugar no especificado</v>
          </cell>
        </row>
        <row r="10841">
          <cell r="A10841" t="str">
            <v>W16</v>
          </cell>
          <cell r="B10841" t="str">
            <v>Salto o zambullida dentro del agua que causa otro traumatismo sin sumersión o ahogamiento</v>
          </cell>
        </row>
        <row r="10842">
          <cell r="A10842" t="str">
            <v>W16.0</v>
          </cell>
          <cell r="B10842" t="str">
            <v>Salto o zambullida dentro del agua que causa otro traumatismo sin sumersión o ahogamiento, en vivienda</v>
          </cell>
        </row>
        <row r="10843">
          <cell r="A10843" t="str">
            <v>W16.1</v>
          </cell>
          <cell r="B10843" t="str">
            <v>Salto o zambullida dentro del agua que causa otro traumatismo sin sumersión o ahogamiento, en institución residencial</v>
          </cell>
        </row>
        <row r="10844">
          <cell r="A10844" t="str">
            <v>W16.2</v>
          </cell>
          <cell r="B10844" t="str">
            <v>Salto o zambullida dentro del agua que causa otro traumatismo sin sumersión o ahogamiento, en escuelas, otras instituciones y áreas administrativas públicas</v>
          </cell>
        </row>
        <row r="10845">
          <cell r="A10845" t="str">
            <v>W16.3</v>
          </cell>
          <cell r="B10845" t="str">
            <v>Salto o zambullida dentro del agua que causa otro traumatismo sin sumersión o ahogamiento, en áreas de deporte y atletismo</v>
          </cell>
        </row>
        <row r="10846">
          <cell r="A10846" t="str">
            <v>W16.4</v>
          </cell>
          <cell r="B10846" t="str">
            <v>Salto o zambullida dentro del agua que causa otro traumatismo sin sumersión o ahogamiento, en calles y carreteras</v>
          </cell>
        </row>
        <row r="10847">
          <cell r="A10847" t="str">
            <v>W16.5</v>
          </cell>
          <cell r="B10847" t="str">
            <v>Salto o zambullida dentro del agua que causa otro traumatismo sin sumersión o ahogamiento, en comercio y área de servicios</v>
          </cell>
        </row>
        <row r="10848">
          <cell r="A10848" t="str">
            <v>W16.6</v>
          </cell>
          <cell r="B10848" t="str">
            <v>Salto o zambullida dentro del agua que causa otro traumatismo sin sumersión o ahogamiento, en área industrial y de la construcción</v>
          </cell>
        </row>
        <row r="10849">
          <cell r="A10849" t="str">
            <v>W16.7</v>
          </cell>
          <cell r="B10849" t="str">
            <v>Salto o zambullida dentro del agua que causa otro traumatismo sin sumersión o ahogamiento, en granja</v>
          </cell>
        </row>
        <row r="10850">
          <cell r="A10850" t="str">
            <v>W16.8</v>
          </cell>
          <cell r="B10850" t="str">
            <v>Salto o zambullida dentro del agua que causa otro traumatismo sin sumersión o ahogamiento, en otro lugar especificado</v>
          </cell>
        </row>
        <row r="10851">
          <cell r="A10851" t="str">
            <v>W16.9</v>
          </cell>
          <cell r="B10851" t="str">
            <v>Salto o zambullida dentro del agua que causa otro traumatismo sin sumersión o ahogamiento, en lugar no especificado</v>
          </cell>
        </row>
        <row r="10852">
          <cell r="A10852" t="str">
            <v>W17</v>
          </cell>
          <cell r="B10852" t="str">
            <v>Otras caídas de un nivel a otro</v>
          </cell>
        </row>
        <row r="10853">
          <cell r="A10853" t="str">
            <v>W17.0</v>
          </cell>
          <cell r="B10853" t="str">
            <v>Otras caídas de un nivel a otro, en vivienda</v>
          </cell>
        </row>
        <row r="10854">
          <cell r="A10854" t="str">
            <v>W17.1</v>
          </cell>
          <cell r="B10854" t="str">
            <v>Otras caídas de un nivel a otro, en institución residencial</v>
          </cell>
        </row>
        <row r="10855">
          <cell r="A10855" t="str">
            <v>W17.2</v>
          </cell>
          <cell r="B10855" t="str">
            <v>Otras caídas de un nivel a otro, en escuelas, otras instituciones y áreas administrativas públicas</v>
          </cell>
        </row>
        <row r="10856">
          <cell r="A10856" t="str">
            <v>W17.3</v>
          </cell>
          <cell r="B10856" t="str">
            <v>Otras caídas de un nivel a otro, en áreas de deporte y atletismo</v>
          </cell>
        </row>
        <row r="10857">
          <cell r="A10857" t="str">
            <v>W17.4</v>
          </cell>
          <cell r="B10857" t="str">
            <v>Otras caídas de un nivel a otro, en calles y carreteras</v>
          </cell>
        </row>
        <row r="10858">
          <cell r="A10858" t="str">
            <v>W17.5</v>
          </cell>
          <cell r="B10858" t="str">
            <v>Otras caídas de un nivel a otro, en comercio y área de servicios</v>
          </cell>
        </row>
        <row r="10859">
          <cell r="A10859" t="str">
            <v>W17.6</v>
          </cell>
          <cell r="B10859" t="str">
            <v>Otras caídas de un nivel a otro, en área industrial y de la construcción</v>
          </cell>
        </row>
        <row r="10860">
          <cell r="A10860" t="str">
            <v>W17.7</v>
          </cell>
          <cell r="B10860" t="str">
            <v>Otras caídas de un nivel a otro, en granja</v>
          </cell>
        </row>
        <row r="10861">
          <cell r="A10861" t="str">
            <v>W17.8</v>
          </cell>
          <cell r="B10861" t="str">
            <v>Otras caídas de un nivel a otro, en otro lugar especificado</v>
          </cell>
        </row>
        <row r="10862">
          <cell r="A10862" t="str">
            <v>W17.9</v>
          </cell>
          <cell r="B10862" t="str">
            <v>Otras caídas de un nivel a otro, en lugar no especificado</v>
          </cell>
        </row>
        <row r="10863">
          <cell r="A10863" t="str">
            <v>W18</v>
          </cell>
          <cell r="B10863" t="str">
            <v>Otras caídas en el mismo nivel</v>
          </cell>
        </row>
        <row r="10864">
          <cell r="A10864" t="str">
            <v>W18.0</v>
          </cell>
          <cell r="B10864" t="str">
            <v>Otras caídas en el mismo nivel, en vivienda</v>
          </cell>
        </row>
        <row r="10865">
          <cell r="A10865" t="str">
            <v>W18.1</v>
          </cell>
          <cell r="B10865" t="str">
            <v>Otras caídas en el mismo nivel, en institución residencial</v>
          </cell>
        </row>
        <row r="10866">
          <cell r="A10866" t="str">
            <v>W18.2</v>
          </cell>
          <cell r="B10866" t="str">
            <v>Otras caídas en el mismo nivel, en escuelas, otras instituciones y áreas administrativas públicas</v>
          </cell>
        </row>
        <row r="10867">
          <cell r="A10867" t="str">
            <v>W18.3</v>
          </cell>
          <cell r="B10867" t="str">
            <v>Otras caídas en el mismo nivel, en áreas de deporte y atletismo</v>
          </cell>
        </row>
        <row r="10868">
          <cell r="A10868" t="str">
            <v>W18.4</v>
          </cell>
          <cell r="B10868" t="str">
            <v>Otras caídas en el mismo nivel, en calles y carreteras</v>
          </cell>
        </row>
        <row r="10869">
          <cell r="A10869" t="str">
            <v>W18.5</v>
          </cell>
          <cell r="B10869" t="str">
            <v>Otras caídas en el mismo nivel, en comercio y área de servicios</v>
          </cell>
        </row>
        <row r="10870">
          <cell r="A10870" t="str">
            <v>W18.6</v>
          </cell>
          <cell r="B10870" t="str">
            <v>Otras caídas en el mismo nivel, en área industrial y de la construcción</v>
          </cell>
        </row>
        <row r="10871">
          <cell r="A10871" t="str">
            <v>W18.7</v>
          </cell>
          <cell r="B10871" t="str">
            <v>Otras caídas en el mismo nivel, en granja</v>
          </cell>
        </row>
        <row r="10872">
          <cell r="A10872" t="str">
            <v>W18.8</v>
          </cell>
          <cell r="B10872" t="str">
            <v>Otras caídas en el mismo nivel, en otro lugar especificado</v>
          </cell>
        </row>
        <row r="10873">
          <cell r="A10873" t="str">
            <v>W18.9</v>
          </cell>
          <cell r="B10873" t="str">
            <v>Otras caídas en el mismo nivel, en lugar no especificado</v>
          </cell>
        </row>
        <row r="10874">
          <cell r="A10874" t="str">
            <v>W19</v>
          </cell>
          <cell r="B10874" t="str">
            <v>Caída no especificada</v>
          </cell>
        </row>
        <row r="10875">
          <cell r="A10875" t="str">
            <v>W19.0</v>
          </cell>
          <cell r="B10875" t="str">
            <v>Caída no especificada, en vivienda</v>
          </cell>
        </row>
        <row r="10876">
          <cell r="A10876" t="str">
            <v>W19.1</v>
          </cell>
          <cell r="B10876" t="str">
            <v>Caída no especificada, en institución residencial</v>
          </cell>
        </row>
        <row r="10877">
          <cell r="A10877" t="str">
            <v>W19.2</v>
          </cell>
          <cell r="B10877" t="str">
            <v>Caída no especificada, en escuelas, otras instituciones y áreas administrativas públicas</v>
          </cell>
        </row>
        <row r="10878">
          <cell r="A10878" t="str">
            <v>W19.3</v>
          </cell>
          <cell r="B10878" t="str">
            <v>Caída no especificada, en áreas de deporte y atletismo</v>
          </cell>
        </row>
        <row r="10879">
          <cell r="A10879" t="str">
            <v>W19.4</v>
          </cell>
          <cell r="B10879" t="str">
            <v>Caída no especificada, en calles y carreteras</v>
          </cell>
        </row>
        <row r="10880">
          <cell r="A10880" t="str">
            <v>W19.5</v>
          </cell>
          <cell r="B10880" t="str">
            <v>Caída no especificada, en comercio y área de servicios</v>
          </cell>
        </row>
        <row r="10881">
          <cell r="A10881" t="str">
            <v>W19.6</v>
          </cell>
          <cell r="B10881" t="str">
            <v>Caída no especificada, en área industrial y de la construcción</v>
          </cell>
        </row>
        <row r="10882">
          <cell r="A10882" t="str">
            <v>W19.7</v>
          </cell>
          <cell r="B10882" t="str">
            <v>Caída no especificada, en granja</v>
          </cell>
        </row>
        <row r="10883">
          <cell r="A10883" t="str">
            <v>W19.8</v>
          </cell>
          <cell r="B10883" t="str">
            <v>Caída no especificada, en otro lugar especificado</v>
          </cell>
        </row>
        <row r="10884">
          <cell r="A10884" t="str">
            <v>W19.9</v>
          </cell>
          <cell r="B10884" t="str">
            <v>Caída no especificada, en lugar no especificado</v>
          </cell>
        </row>
        <row r="10885">
          <cell r="A10885" t="str">
            <v>W20</v>
          </cell>
          <cell r="B10885" t="str">
            <v>Golpe por objeto arrojado, proyectado o que cae</v>
          </cell>
        </row>
        <row r="10886">
          <cell r="A10886" t="str">
            <v>W20.0</v>
          </cell>
          <cell r="B10886" t="str">
            <v>Golpe por objeto arrojado, proyectado o que cae, en vivienda</v>
          </cell>
        </row>
        <row r="10887">
          <cell r="A10887" t="str">
            <v>W20.1</v>
          </cell>
          <cell r="B10887" t="str">
            <v>Golpe por objeto arrojado, proyectado o que cae, en institución residencial</v>
          </cell>
        </row>
        <row r="10888">
          <cell r="A10888" t="str">
            <v>W20.2</v>
          </cell>
          <cell r="B10888" t="str">
            <v>Golpe por objeto arrojado, proyectado o que cae, en escuelas, otras instituciones y áreas administrativas públicas</v>
          </cell>
        </row>
        <row r="10889">
          <cell r="A10889" t="str">
            <v>W20.3</v>
          </cell>
          <cell r="B10889" t="str">
            <v>Golpe por objeto arrojado, proyectado o que cae, en áreas de deporte y atletismo</v>
          </cell>
        </row>
        <row r="10890">
          <cell r="A10890" t="str">
            <v>W20.4</v>
          </cell>
          <cell r="B10890" t="str">
            <v>Golpe por objeto arrojado, proyectado o que cae, en calles y carreteras</v>
          </cell>
        </row>
        <row r="10891">
          <cell r="A10891" t="str">
            <v>W20.5</v>
          </cell>
          <cell r="B10891" t="str">
            <v>Golpe por objeto arrojado, proyectado o que cae, en comercio y área de servicios</v>
          </cell>
        </row>
        <row r="10892">
          <cell r="A10892" t="str">
            <v>W20.6</v>
          </cell>
          <cell r="B10892" t="str">
            <v>Golpe por objeto arrojado, proyectado o que cae, en área industrial y de la construcción</v>
          </cell>
        </row>
        <row r="10893">
          <cell r="A10893" t="str">
            <v>W20.7</v>
          </cell>
          <cell r="B10893" t="str">
            <v>Golpe por objeto arrojado, proyectado o que cae, en granja</v>
          </cell>
        </row>
        <row r="10894">
          <cell r="A10894" t="str">
            <v>W20.8</v>
          </cell>
          <cell r="B10894" t="str">
            <v>Golpe por objeto arrojado, proyectado o que cae, en otro lugar especificado</v>
          </cell>
        </row>
        <row r="10895">
          <cell r="A10895" t="str">
            <v>W20.9</v>
          </cell>
          <cell r="B10895" t="str">
            <v>Golpe por objeto arrojado, proyectado o que cae, en lugar no especificado</v>
          </cell>
        </row>
        <row r="10896">
          <cell r="A10896" t="str">
            <v>W21</v>
          </cell>
          <cell r="B10896" t="str">
            <v>Golpe contra o golpeado por equipo para deportes</v>
          </cell>
        </row>
        <row r="10897">
          <cell r="A10897" t="str">
            <v>W21.0</v>
          </cell>
          <cell r="B10897" t="str">
            <v>Golpe contra o golpeado por equipo para deportes, en  vivienda</v>
          </cell>
        </row>
        <row r="10898">
          <cell r="A10898" t="str">
            <v>W21.1</v>
          </cell>
          <cell r="B10898" t="str">
            <v>Golpe contra o golpeado por equipo para deportes, en institución residencial</v>
          </cell>
        </row>
        <row r="10899">
          <cell r="A10899" t="str">
            <v>W21.2</v>
          </cell>
          <cell r="B10899" t="str">
            <v>Golpe contra o golpeado por equipo para deportes, en escuelas, otras instituciones y áreas administrativas públicas</v>
          </cell>
        </row>
        <row r="10900">
          <cell r="A10900" t="str">
            <v>W21.3</v>
          </cell>
          <cell r="B10900" t="str">
            <v>Golpe contra o golpeado por equipo para deportes, en áreas de deporte y atletismo</v>
          </cell>
        </row>
        <row r="10901">
          <cell r="A10901" t="str">
            <v>W21.4</v>
          </cell>
          <cell r="B10901" t="str">
            <v>Golpe contra o golpeado por equipo para deportes, en calles y carreteras</v>
          </cell>
        </row>
        <row r="10902">
          <cell r="A10902" t="str">
            <v>W21.5</v>
          </cell>
          <cell r="B10902" t="str">
            <v>Golpe contra o golpeado por equipo para deportes, en comercio y área de servicios</v>
          </cell>
        </row>
        <row r="10903">
          <cell r="A10903" t="str">
            <v>W21.6</v>
          </cell>
          <cell r="B10903" t="str">
            <v>Golpe contra o golpeado por equipo para deportes, en área industrial y de la construcción</v>
          </cell>
        </row>
        <row r="10904">
          <cell r="A10904" t="str">
            <v>W21.7</v>
          </cell>
          <cell r="B10904" t="str">
            <v>Golpe contra o golpeado por equipo para deportes, en granja</v>
          </cell>
        </row>
        <row r="10905">
          <cell r="A10905" t="str">
            <v>W21.8</v>
          </cell>
          <cell r="B10905" t="str">
            <v>Golpe contra o golpeado por equipo para deportes, en otro lugar especificado</v>
          </cell>
        </row>
        <row r="10906">
          <cell r="A10906" t="str">
            <v>W21.9</v>
          </cell>
          <cell r="B10906" t="str">
            <v>Golpe contra o golpeado por equipo para deportes, en lugar no especificado</v>
          </cell>
        </row>
        <row r="10907">
          <cell r="A10907" t="str">
            <v>W22</v>
          </cell>
          <cell r="B10907" t="str">
            <v>Golpe contra o golpeado por otros objetos</v>
          </cell>
        </row>
        <row r="10908">
          <cell r="A10908" t="str">
            <v>W22.0</v>
          </cell>
          <cell r="B10908" t="str">
            <v>Golpe contra o golpeado por otros objetos, en vivienda</v>
          </cell>
        </row>
        <row r="10909">
          <cell r="A10909" t="str">
            <v>W22.1</v>
          </cell>
          <cell r="B10909" t="str">
            <v>Golpe contra o golpeado por otros objetos, en institución residencial</v>
          </cell>
        </row>
        <row r="10910">
          <cell r="A10910" t="str">
            <v>W22.2</v>
          </cell>
          <cell r="B10910" t="str">
            <v>Golpe contra o golpeado por otros objetos, en escuelas, otras instituciones y áreas administrativas públicas</v>
          </cell>
        </row>
        <row r="10911">
          <cell r="A10911" t="str">
            <v>W22.3</v>
          </cell>
          <cell r="B10911" t="str">
            <v>Golpe contra o golpeado por otros objetos, en áreas de deporte y atletismo</v>
          </cell>
        </row>
        <row r="10912">
          <cell r="A10912" t="str">
            <v>W22.4</v>
          </cell>
          <cell r="B10912" t="str">
            <v>Golpe contra o golpeado por otros objetos, en calles y carreteras</v>
          </cell>
        </row>
        <row r="10913">
          <cell r="A10913" t="str">
            <v>W22.5</v>
          </cell>
          <cell r="B10913" t="str">
            <v>Golpe contra o golpeado por otros objetos, en comercio y área de servicios</v>
          </cell>
        </row>
        <row r="10914">
          <cell r="A10914" t="str">
            <v>W22.6</v>
          </cell>
          <cell r="B10914" t="str">
            <v>Golpe contra o golpeado por otros objetos, en área industrial y de la construcción</v>
          </cell>
        </row>
        <row r="10915">
          <cell r="A10915" t="str">
            <v>W22.7</v>
          </cell>
          <cell r="B10915" t="str">
            <v>Golpe contra o golpeado por otros objetos, en granja</v>
          </cell>
        </row>
        <row r="10916">
          <cell r="A10916" t="str">
            <v>W22.8</v>
          </cell>
          <cell r="B10916" t="str">
            <v>Golpe contra o golpeado por otros objetos, en otro lugar especificado</v>
          </cell>
        </row>
        <row r="10917">
          <cell r="A10917" t="str">
            <v>W22.9</v>
          </cell>
          <cell r="B10917" t="str">
            <v>Golpe contra o golpeado por otros objetos, en lugar no especificado</v>
          </cell>
        </row>
        <row r="10918">
          <cell r="A10918" t="str">
            <v>W23</v>
          </cell>
          <cell r="B10918" t="str">
            <v>Atrapado, aplastado, trabado o apretado en o entre objetos</v>
          </cell>
        </row>
        <row r="10919">
          <cell r="A10919" t="str">
            <v>W23.0</v>
          </cell>
          <cell r="B10919" t="str">
            <v>Atrapado, aplastado, trabado o apretado en o entre objetos, en vivienda</v>
          </cell>
        </row>
        <row r="10920">
          <cell r="A10920" t="str">
            <v>W23.1</v>
          </cell>
          <cell r="B10920" t="str">
            <v>Atrapado, aplastado, trabado o apretado en o entre objetos, en institución residencial</v>
          </cell>
        </row>
        <row r="10921">
          <cell r="A10921" t="str">
            <v>W23.2</v>
          </cell>
          <cell r="B10921" t="str">
            <v>Atrapado, aplastado, trabado o apretado en o entre objetos, en escuelas, otras instituciones y áreas administrativas públicas</v>
          </cell>
        </row>
        <row r="10922">
          <cell r="A10922" t="str">
            <v>W23.3</v>
          </cell>
          <cell r="B10922" t="str">
            <v>Atrapado, aplastado, trabado o apretado en o entre objetos, en áreas de deporte y atletismo</v>
          </cell>
        </row>
        <row r="10923">
          <cell r="A10923" t="str">
            <v>W23.4</v>
          </cell>
          <cell r="B10923" t="str">
            <v>Atrapado, aplastado, trabado o apretado en o entre objetos, en calles y carreteras</v>
          </cell>
        </row>
        <row r="10924">
          <cell r="A10924" t="str">
            <v>W23.5</v>
          </cell>
          <cell r="B10924" t="str">
            <v>Atrapado, aplastado, trabado o apretado en o entre objetos, en comercio y área de servicios</v>
          </cell>
        </row>
        <row r="10925">
          <cell r="A10925" t="str">
            <v>W23.6</v>
          </cell>
          <cell r="B10925" t="str">
            <v>Atrapado, aplastado, trabado o apretado en o entre objetos, en área industrial y de la construcción</v>
          </cell>
        </row>
        <row r="10926">
          <cell r="A10926" t="str">
            <v>W23.7</v>
          </cell>
          <cell r="B10926" t="str">
            <v>Atrapado, aplastado, trabado o apretado en o entre objetos, en granja</v>
          </cell>
        </row>
        <row r="10927">
          <cell r="A10927" t="str">
            <v>W23.8</v>
          </cell>
          <cell r="B10927" t="str">
            <v>Atrapado, aplastado, trabado o apretado en o entre objetos, en otro lugar especificado</v>
          </cell>
        </row>
        <row r="10928">
          <cell r="A10928" t="str">
            <v>W23.9</v>
          </cell>
          <cell r="B10928" t="str">
            <v>Atrapado, aplastado, trabado o apretado en o entre objetos, en lugar no especificado</v>
          </cell>
        </row>
        <row r="10929">
          <cell r="A10929" t="str">
            <v>W24</v>
          </cell>
          <cell r="B10929" t="str">
            <v>Contacto traumático con dispositivos de elevación y transmisión, no clasificados en otra parte</v>
          </cell>
        </row>
        <row r="10930">
          <cell r="A10930" t="str">
            <v>W24.0</v>
          </cell>
          <cell r="B10930" t="str">
            <v>Contacto traumático con dispositivos de elevación y transmisión, no clasificados en otra parte, en vivienda</v>
          </cell>
        </row>
        <row r="10931">
          <cell r="A10931" t="str">
            <v>W24.1</v>
          </cell>
          <cell r="B10931" t="str">
            <v>Contacto traumático con dispositivos de elevación y transmisión, no clasificados en otra parte, en institución residencial</v>
          </cell>
        </row>
        <row r="10932">
          <cell r="A10932" t="str">
            <v>W24.2</v>
          </cell>
          <cell r="B10932" t="str">
            <v>Contacto traumático con dispositivos de elevación y transmisión, no clasificados en otra parte, en escuelas, otras instituciones y áreas administrativas públicas</v>
          </cell>
        </row>
        <row r="10933">
          <cell r="A10933" t="str">
            <v>W24.3</v>
          </cell>
          <cell r="B10933" t="str">
            <v>Contacto traumático con dispositivos de elevación y transmisión, no clasificados en otra parte, en áreas de deporte y atletismo</v>
          </cell>
        </row>
        <row r="10934">
          <cell r="A10934" t="str">
            <v>W24.4</v>
          </cell>
          <cell r="B10934" t="str">
            <v>Contacto traumático con dispositivos de elevación y transmisión, no clasificados en otra parte, en calles y carreteras</v>
          </cell>
        </row>
        <row r="10935">
          <cell r="A10935" t="str">
            <v>W24.5</v>
          </cell>
          <cell r="B10935" t="str">
            <v>Contacto traumático con dispositivos de elevación y transmisión, no clasificados en otra parte, en comercio y área de servicios</v>
          </cell>
        </row>
        <row r="10936">
          <cell r="A10936" t="str">
            <v>W24.6</v>
          </cell>
          <cell r="B10936" t="str">
            <v>Contacto traumático con dispositivos de elevación y transmisión, no clasificados en otra parte, en área industrial y de la construcción</v>
          </cell>
        </row>
        <row r="10937">
          <cell r="A10937" t="str">
            <v>W24.7</v>
          </cell>
          <cell r="B10937" t="str">
            <v>Contacto traumático con dispositivos de elevación y transmisión, no clasificados en otra parte, en granja</v>
          </cell>
        </row>
        <row r="10938">
          <cell r="A10938" t="str">
            <v>W24.8</v>
          </cell>
          <cell r="B10938" t="str">
            <v>Contacto traumático con dispositivos de elevación y transmisión, no clasificados en otra parte, en otro lugar especificado</v>
          </cell>
        </row>
        <row r="10939">
          <cell r="A10939" t="str">
            <v>W24.9</v>
          </cell>
          <cell r="B10939" t="str">
            <v>Contacto traumático con dispositivos de elevación y transmisión, no clasificados en otra parte, en lugar no especificado</v>
          </cell>
        </row>
        <row r="10940">
          <cell r="A10940" t="str">
            <v>W25</v>
          </cell>
          <cell r="B10940" t="str">
            <v>Contacto traumático con vidrio cortante</v>
          </cell>
        </row>
        <row r="10941">
          <cell r="A10941" t="str">
            <v>W25.0</v>
          </cell>
          <cell r="B10941" t="str">
            <v>Contacto traumático con vidrio cortante, en vivienda</v>
          </cell>
        </row>
        <row r="10942">
          <cell r="A10942" t="str">
            <v>W25.1</v>
          </cell>
          <cell r="B10942" t="str">
            <v>Contacto traumático con vidrio cortante, en institución residencial</v>
          </cell>
        </row>
        <row r="10943">
          <cell r="A10943" t="str">
            <v>W25.2</v>
          </cell>
          <cell r="B10943" t="str">
            <v>Contacto traumático con vidrio cortante, en escuelas, otras instituciones y áreas administrativas públicas</v>
          </cell>
        </row>
        <row r="10944">
          <cell r="A10944" t="str">
            <v>W25.3</v>
          </cell>
          <cell r="B10944" t="str">
            <v>Contacto traumático con vidrio cortante, en áreas de deporte y atletismo</v>
          </cell>
        </row>
        <row r="10945">
          <cell r="A10945" t="str">
            <v>W25.4</v>
          </cell>
          <cell r="B10945" t="str">
            <v>Contacto traumático con vidrio cortante, en calles y carreteras</v>
          </cell>
        </row>
        <row r="10946">
          <cell r="A10946" t="str">
            <v>W25.5</v>
          </cell>
          <cell r="B10946" t="str">
            <v>Contacto traumático con vidrio cortante, en comercio y área de servicios</v>
          </cell>
        </row>
        <row r="10947">
          <cell r="A10947" t="str">
            <v>W25.6</v>
          </cell>
          <cell r="B10947" t="str">
            <v>Contacto traumático con vidrio cortante, en área industrial y de la construcción</v>
          </cell>
        </row>
        <row r="10948">
          <cell r="A10948" t="str">
            <v>W25.7</v>
          </cell>
          <cell r="B10948" t="str">
            <v>Contacto traumático con vidrio cortante, en granja</v>
          </cell>
        </row>
        <row r="10949">
          <cell r="A10949" t="str">
            <v>W25.8</v>
          </cell>
          <cell r="B10949" t="str">
            <v>Contacto traumático con vidrio cortante, en otro lugar especificado</v>
          </cell>
        </row>
        <row r="10950">
          <cell r="A10950" t="str">
            <v>W25.9</v>
          </cell>
          <cell r="B10950" t="str">
            <v>Contacto traumático con vidrio cortante, en lugar no especificado</v>
          </cell>
        </row>
        <row r="10951">
          <cell r="A10951" t="str">
            <v>W26</v>
          </cell>
          <cell r="B10951" t="str">
            <v>Contacto traumático con cuchillo, espada, daga o puñal</v>
          </cell>
        </row>
        <row r="10952">
          <cell r="A10952" t="str">
            <v>W26.0</v>
          </cell>
          <cell r="B10952" t="str">
            <v>Contacto traumático con cuchillo, espada, daga o puñal, en  vivienda</v>
          </cell>
        </row>
        <row r="10953">
          <cell r="A10953" t="str">
            <v>W26.1</v>
          </cell>
          <cell r="B10953" t="str">
            <v>Contacto traumático con cuchillo, espada, daga o puñal, en institución residencial</v>
          </cell>
        </row>
        <row r="10954">
          <cell r="A10954" t="str">
            <v>W26.2</v>
          </cell>
          <cell r="B10954" t="str">
            <v>Contacto traumático con cuchillo, espada, daga o puñal, en escuelas, otras instituciones y áreas administrativas públicas</v>
          </cell>
        </row>
        <row r="10955">
          <cell r="A10955" t="str">
            <v>W26.3</v>
          </cell>
          <cell r="B10955" t="str">
            <v>Contacto traumático con cuchillo, espada, daga o puñal, en áreas de deporte y atletismo</v>
          </cell>
        </row>
        <row r="10956">
          <cell r="A10956" t="str">
            <v>W26.4</v>
          </cell>
          <cell r="B10956" t="str">
            <v>Contacto traumático con cuchillo, espada, daga o puñal, en calles y carreteras</v>
          </cell>
        </row>
        <row r="10957">
          <cell r="A10957" t="str">
            <v>W26.5</v>
          </cell>
          <cell r="B10957" t="str">
            <v>Contacto traumático con cuchillo, espada, daga o puñal, en comercio y área de servicios</v>
          </cell>
        </row>
        <row r="10958">
          <cell r="A10958" t="str">
            <v>W26.6</v>
          </cell>
          <cell r="B10958" t="str">
            <v>Contacto traumático con cuchillo, espada, daga o puñal, en área industrial y de la construcción</v>
          </cell>
        </row>
        <row r="10959">
          <cell r="A10959" t="str">
            <v>W26.7</v>
          </cell>
          <cell r="B10959" t="str">
            <v>Contacto traumático con cuchillo, espada, daga o puñal, en granja</v>
          </cell>
        </row>
        <row r="10960">
          <cell r="A10960" t="str">
            <v>W26.8</v>
          </cell>
          <cell r="B10960" t="str">
            <v>Contacto traumático con cuchillo, espada, daga o puñal, en otro lugar especificado</v>
          </cell>
        </row>
        <row r="10961">
          <cell r="A10961" t="str">
            <v>W26.9</v>
          </cell>
          <cell r="B10961" t="str">
            <v>Contacto traumático con cuchillo, espada, daga o puñal, en lugar no especificado</v>
          </cell>
        </row>
        <row r="10962">
          <cell r="A10962" t="str">
            <v>W27</v>
          </cell>
          <cell r="B10962" t="str">
            <v>Contacto traumático con herramientas manuales sin motor</v>
          </cell>
        </row>
        <row r="10963">
          <cell r="A10963" t="str">
            <v>W27.0</v>
          </cell>
          <cell r="B10963" t="str">
            <v>Contacto traumático con herramientas manuales sin motor, en vivienda</v>
          </cell>
        </row>
        <row r="10964">
          <cell r="A10964" t="str">
            <v>W27.1</v>
          </cell>
          <cell r="B10964" t="str">
            <v>Contacto traumático con herramientas manuales sin motor, en institución residencial</v>
          </cell>
        </row>
        <row r="10965">
          <cell r="A10965" t="str">
            <v>W27.2</v>
          </cell>
          <cell r="B10965" t="str">
            <v>Contacto traumático con herramientas manuales sin motor, en escuelas, otras instituciones y áreas administrativas públicas</v>
          </cell>
        </row>
        <row r="10966">
          <cell r="A10966" t="str">
            <v>W27.3</v>
          </cell>
          <cell r="B10966" t="str">
            <v>Contacto traumático con herramientas manuales sin motor, en áreas de deporte y atletismo</v>
          </cell>
        </row>
        <row r="10967">
          <cell r="A10967" t="str">
            <v>W27.4</v>
          </cell>
          <cell r="B10967" t="str">
            <v>Contacto traumático con herramientas manuales sin motor, en calles y carreteras</v>
          </cell>
        </row>
        <row r="10968">
          <cell r="A10968" t="str">
            <v>W27.5</v>
          </cell>
          <cell r="B10968" t="str">
            <v>Contacto traumático con herramientas manuales sin motor, en comercio y área de servicios</v>
          </cell>
        </row>
        <row r="10969">
          <cell r="A10969" t="str">
            <v>W27.6</v>
          </cell>
          <cell r="B10969" t="str">
            <v>Contacto traumático con herramientas manuales sin motor, en área industrial y de la construcción</v>
          </cell>
        </row>
        <row r="10970">
          <cell r="A10970" t="str">
            <v>W27.7</v>
          </cell>
          <cell r="B10970" t="str">
            <v>Contacto traumático con herramientas manuales sin motor, en granja</v>
          </cell>
        </row>
        <row r="10971">
          <cell r="A10971" t="str">
            <v>W27.8</v>
          </cell>
          <cell r="B10971" t="str">
            <v>Contacto traumático con herramientas manuales sin motor, en otro lugar especificado</v>
          </cell>
        </row>
        <row r="10972">
          <cell r="A10972" t="str">
            <v>W27.9</v>
          </cell>
          <cell r="B10972" t="str">
            <v>Contacto traumático con herramientas manuales sin motor, en lugar no especificado</v>
          </cell>
        </row>
        <row r="10973">
          <cell r="A10973" t="str">
            <v>W28</v>
          </cell>
          <cell r="B10973" t="str">
            <v>Contacto traumático con cortadora de césped, con motor</v>
          </cell>
        </row>
        <row r="10974">
          <cell r="A10974" t="str">
            <v>W28.0</v>
          </cell>
          <cell r="B10974" t="str">
            <v>Contacto traumático con cortadora de césped, con motor, en vivienda</v>
          </cell>
        </row>
        <row r="10975">
          <cell r="A10975" t="str">
            <v>W28.1</v>
          </cell>
          <cell r="B10975" t="str">
            <v>Contacto traumático con cortadora de césped, con motor, en institución residencial</v>
          </cell>
        </row>
        <row r="10976">
          <cell r="A10976" t="str">
            <v>W28.2</v>
          </cell>
          <cell r="B10976" t="str">
            <v>Contacto traumático con cortadora de césped, con motor, en escuelas, otras instituciones y áreas administrativas públicas</v>
          </cell>
        </row>
        <row r="10977">
          <cell r="A10977" t="str">
            <v>W28.3</v>
          </cell>
          <cell r="B10977" t="str">
            <v>Contacto traumático con cortadora de césped, con motor, en áreas de deporte y atletismo</v>
          </cell>
        </row>
        <row r="10978">
          <cell r="A10978" t="str">
            <v>W28.4</v>
          </cell>
          <cell r="B10978" t="str">
            <v>Contacto traumático con cortadora de césped, con motor, en calles y carreteras</v>
          </cell>
        </row>
        <row r="10979">
          <cell r="A10979" t="str">
            <v>W28.5</v>
          </cell>
          <cell r="B10979" t="str">
            <v>Contacto traumático con cortadora de césped, con motor, en comercio y área de servicios</v>
          </cell>
        </row>
        <row r="10980">
          <cell r="A10980" t="str">
            <v>W28.6</v>
          </cell>
          <cell r="B10980" t="str">
            <v>Contacto traumático con cortadora de césped, con motor, en área industrial y de la construcción</v>
          </cell>
        </row>
        <row r="10981">
          <cell r="A10981" t="str">
            <v>W28.7</v>
          </cell>
          <cell r="B10981" t="str">
            <v>Contacto traumático con cortadora de césped, con motor, en granja</v>
          </cell>
        </row>
        <row r="10982">
          <cell r="A10982" t="str">
            <v>W28.8</v>
          </cell>
          <cell r="B10982" t="str">
            <v>Contacto traumático con cortadora de césped, con motor, en otro lugar especificado</v>
          </cell>
        </row>
        <row r="10983">
          <cell r="A10983" t="str">
            <v>W28.9</v>
          </cell>
          <cell r="B10983" t="str">
            <v>Contacto traumático con cortadora de césped, con motor, en lugar no especificado</v>
          </cell>
        </row>
        <row r="10984">
          <cell r="A10984" t="str">
            <v>W29</v>
          </cell>
          <cell r="B10984" t="str">
            <v>Contacto traumático con otras herramientas manuales y artefactos del hogar, con motor</v>
          </cell>
        </row>
        <row r="10985">
          <cell r="A10985" t="str">
            <v>W29.0</v>
          </cell>
          <cell r="B10985" t="str">
            <v>Contacto traumático con otras herramientas manuales y artefactos del hogar, con motor, en vivienda</v>
          </cell>
        </row>
        <row r="10986">
          <cell r="A10986" t="str">
            <v>W29.1</v>
          </cell>
          <cell r="B10986" t="str">
            <v>Contacto traumático con otras herramientas manuales y artefactos del hogar, con motor, en institución residencial</v>
          </cell>
        </row>
        <row r="10987">
          <cell r="A10987" t="str">
            <v>W29.2</v>
          </cell>
          <cell r="B10987" t="str">
            <v>Contacto traumático con otras herramientas manuales y artefactos del hogar, con motor, en escuelas, otras instituciones y áreas administrativas públicas</v>
          </cell>
        </row>
        <row r="10988">
          <cell r="A10988" t="str">
            <v>W29.3</v>
          </cell>
          <cell r="B10988" t="str">
            <v>Contacto traumático con otras herramientas manuales y artefactos del hogar, con motor, en áreas de deporte y atletismo</v>
          </cell>
        </row>
        <row r="10989">
          <cell r="A10989" t="str">
            <v>W29.4</v>
          </cell>
          <cell r="B10989" t="str">
            <v>Contacto traumático con otras herramientas manuales y artefactos del hogar, con motor, en calles y carreteras</v>
          </cell>
        </row>
        <row r="10990">
          <cell r="A10990" t="str">
            <v>W29.5</v>
          </cell>
          <cell r="B10990" t="str">
            <v>Contacto traumático con otras herramientas manuales y artefactos del hogar, con motor, en comercio y área de servicios</v>
          </cell>
        </row>
        <row r="10991">
          <cell r="A10991" t="str">
            <v>W29.6</v>
          </cell>
          <cell r="B10991" t="str">
            <v>Contacto traumático con otras herramientas manuales y artefactos del hogar, con motor, en área industrial y de la construcción</v>
          </cell>
        </row>
        <row r="10992">
          <cell r="A10992" t="str">
            <v>W29.7</v>
          </cell>
          <cell r="B10992" t="str">
            <v>Contacto traumático con otras herramientas manuales y artefactos del hogar, con motor, en granja</v>
          </cell>
        </row>
        <row r="10993">
          <cell r="A10993" t="str">
            <v>W29.8</v>
          </cell>
          <cell r="B10993" t="str">
            <v>Contacto traumático con otras herramientas manuales y artefactos del hogar, con motor, en otro lugar especificado</v>
          </cell>
        </row>
        <row r="10994">
          <cell r="A10994" t="str">
            <v>W29.9</v>
          </cell>
          <cell r="B10994" t="str">
            <v>Contacto traumático con otras herramientas manuales y artefactos del hogar, con motor, en lugar no especificado</v>
          </cell>
        </row>
        <row r="10995">
          <cell r="A10995" t="str">
            <v>W30</v>
          </cell>
          <cell r="B10995" t="str">
            <v>Contacto traumático con maquinaria agrícola</v>
          </cell>
        </row>
        <row r="10996">
          <cell r="A10996" t="str">
            <v>W30.0</v>
          </cell>
          <cell r="B10996" t="str">
            <v>Contacto traumático con maquinaria agrícola, en vivienda</v>
          </cell>
        </row>
        <row r="10997">
          <cell r="A10997" t="str">
            <v>W30.1</v>
          </cell>
          <cell r="B10997" t="str">
            <v>Contacto traumático con maquinaria agrícola, en institución residencial</v>
          </cell>
        </row>
        <row r="10998">
          <cell r="A10998" t="str">
            <v>W30.2</v>
          </cell>
          <cell r="B10998" t="str">
            <v>Contacto traumático con maquinaria agrícola, en escuelas, otras instituciones y áreas administrativas públicas</v>
          </cell>
        </row>
        <row r="10999">
          <cell r="A10999" t="str">
            <v>W30.3</v>
          </cell>
          <cell r="B10999" t="str">
            <v>Contacto traumático con maquinaria agrícola, en áreas de deporte y atletismo</v>
          </cell>
        </row>
        <row r="11000">
          <cell r="A11000" t="str">
            <v>W30.4</v>
          </cell>
          <cell r="B11000" t="str">
            <v>Contacto traumático con maquinaria agrícola, en calles y carreteras</v>
          </cell>
        </row>
        <row r="11001">
          <cell r="A11001" t="str">
            <v>W30.5</v>
          </cell>
          <cell r="B11001" t="str">
            <v>Contacto traumático con maquinaria agrícola, en comercio y área de servicios</v>
          </cell>
        </row>
        <row r="11002">
          <cell r="A11002" t="str">
            <v>W30.6</v>
          </cell>
          <cell r="B11002" t="str">
            <v>Contacto traumático con maquinaria agrícola, en área industrial y de la construcción</v>
          </cell>
        </row>
        <row r="11003">
          <cell r="A11003" t="str">
            <v>W30.7</v>
          </cell>
          <cell r="B11003" t="str">
            <v>Contacto traumático con maquinaria agrícola, en granja</v>
          </cell>
        </row>
        <row r="11004">
          <cell r="A11004" t="str">
            <v>W30.8</v>
          </cell>
          <cell r="B11004" t="str">
            <v>Contacto traumático con maquinaria agrícola, en otro lugar especificado</v>
          </cell>
        </row>
        <row r="11005">
          <cell r="A11005" t="str">
            <v>W30.9</v>
          </cell>
          <cell r="B11005" t="str">
            <v>Contacto traumático con maquinaria agrícola, en lugar no especificado</v>
          </cell>
        </row>
        <row r="11006">
          <cell r="A11006" t="str">
            <v>W31</v>
          </cell>
          <cell r="B11006" t="str">
            <v>Contacto traumático con otras maquinarias, y las no especificadas</v>
          </cell>
        </row>
        <row r="11007">
          <cell r="A11007" t="str">
            <v>W31.0</v>
          </cell>
          <cell r="B11007" t="str">
            <v>Contacto traumático con otras maquinarias, y las no especificadas, en vivienda</v>
          </cell>
        </row>
        <row r="11008">
          <cell r="A11008" t="str">
            <v>W31.1</v>
          </cell>
          <cell r="B11008" t="str">
            <v>Contacto traumático con otras maquinarias, y las no especificadas, en institución residencial</v>
          </cell>
        </row>
        <row r="11009">
          <cell r="A11009" t="str">
            <v>W31.2</v>
          </cell>
          <cell r="B11009" t="str">
            <v>Contacto traumático con otras maquinarias, y las no especificadas, en escuelas, otras instituciones y áreas administrativas públicas</v>
          </cell>
        </row>
        <row r="11010">
          <cell r="A11010" t="str">
            <v>W31.3</v>
          </cell>
          <cell r="B11010" t="str">
            <v>Contacto traumático con otras maquinarias, y las no especificadas, en áreas de deporte y atletismo</v>
          </cell>
        </row>
        <row r="11011">
          <cell r="A11011" t="str">
            <v>W31.4</v>
          </cell>
          <cell r="B11011" t="str">
            <v>Contacto traumático con otras maquinarias, y las no especificadas, en calles y carreteras</v>
          </cell>
        </row>
        <row r="11012">
          <cell r="A11012" t="str">
            <v>W31.5</v>
          </cell>
          <cell r="B11012" t="str">
            <v>Contacto traumático con otras maquinarias, y las no especificadas, en comercio y área de servicios</v>
          </cell>
        </row>
        <row r="11013">
          <cell r="A11013" t="str">
            <v>W31.6</v>
          </cell>
          <cell r="B11013" t="str">
            <v>Contacto traumático con otras maquinarias, y las no especificadas, en área industrial y de la construcción</v>
          </cell>
        </row>
        <row r="11014">
          <cell r="A11014" t="str">
            <v>W31.7</v>
          </cell>
          <cell r="B11014" t="str">
            <v>Contacto traumático con otras maquinarias, y las no especificadas, en granja</v>
          </cell>
        </row>
        <row r="11015">
          <cell r="A11015" t="str">
            <v>W31.8</v>
          </cell>
          <cell r="B11015" t="str">
            <v>Contacto traumático con otras maquinarias, y las no especificadas, en otro lugar especificado</v>
          </cell>
        </row>
        <row r="11016">
          <cell r="A11016" t="str">
            <v>W31.9</v>
          </cell>
          <cell r="B11016" t="str">
            <v>Contacto traumático con otras maquinarias, y las no especificadas, en lugar no especificado</v>
          </cell>
        </row>
        <row r="11017">
          <cell r="A11017" t="str">
            <v>W32</v>
          </cell>
          <cell r="B11017" t="str">
            <v>Disparo de arma corta</v>
          </cell>
        </row>
        <row r="11018">
          <cell r="A11018" t="str">
            <v>W32.0</v>
          </cell>
          <cell r="B11018" t="str">
            <v>Disparo de arma corta, en vivienda</v>
          </cell>
        </row>
        <row r="11019">
          <cell r="A11019" t="str">
            <v>W32.1</v>
          </cell>
          <cell r="B11019" t="str">
            <v>Disparo de arma corta, en institución residencial</v>
          </cell>
        </row>
        <row r="11020">
          <cell r="A11020" t="str">
            <v>W32.2</v>
          </cell>
          <cell r="B11020" t="str">
            <v>Disparo de arma corta, en escuelas, otras instituciones y áreas administrativas públicas</v>
          </cell>
        </row>
        <row r="11021">
          <cell r="A11021" t="str">
            <v>W32.3</v>
          </cell>
          <cell r="B11021" t="str">
            <v>Disparo de arma corta, en áreas de deporte y atletismo</v>
          </cell>
        </row>
        <row r="11022">
          <cell r="A11022" t="str">
            <v>W32.4</v>
          </cell>
          <cell r="B11022" t="str">
            <v>Disparo de arma corta, en calles y carreteras</v>
          </cell>
        </row>
        <row r="11023">
          <cell r="A11023" t="str">
            <v>W32.5</v>
          </cell>
          <cell r="B11023" t="str">
            <v>Disparo de arma corta, en comercio y área de servicios</v>
          </cell>
        </row>
        <row r="11024">
          <cell r="A11024" t="str">
            <v>W32.6</v>
          </cell>
          <cell r="B11024" t="str">
            <v>Disparo de arma corta, en área industrial y de la construcción</v>
          </cell>
        </row>
        <row r="11025">
          <cell r="A11025" t="str">
            <v>W32.7</v>
          </cell>
          <cell r="B11025" t="str">
            <v>Disparo de arma corta, en granja</v>
          </cell>
        </row>
        <row r="11026">
          <cell r="A11026" t="str">
            <v>W32.8</v>
          </cell>
          <cell r="B11026" t="str">
            <v>Disparo de arma corta, en otro lugar especificado</v>
          </cell>
        </row>
        <row r="11027">
          <cell r="A11027" t="str">
            <v>W32.9</v>
          </cell>
          <cell r="B11027" t="str">
            <v>Disparo de arma corta, en lugar no especificado</v>
          </cell>
        </row>
        <row r="11028">
          <cell r="A11028" t="str">
            <v>W33</v>
          </cell>
          <cell r="B11028" t="str">
            <v>Disparo de rifle, escopeta y arma larga</v>
          </cell>
        </row>
        <row r="11029">
          <cell r="A11029" t="str">
            <v>W33.0</v>
          </cell>
          <cell r="B11029" t="str">
            <v>Disparo de rifle, escopeta y arma larga, en vivienda</v>
          </cell>
        </row>
        <row r="11030">
          <cell r="A11030" t="str">
            <v>W33.1</v>
          </cell>
          <cell r="B11030" t="str">
            <v>Disparo de rifle, escopeta y arma larga, en institución residencial</v>
          </cell>
        </row>
        <row r="11031">
          <cell r="A11031" t="str">
            <v>W33.2</v>
          </cell>
          <cell r="B11031" t="str">
            <v>Disparo de rifle, escopeta y arma larga, en escuelas, otras instituciones y áreas administrativas públicas</v>
          </cell>
        </row>
        <row r="11032">
          <cell r="A11032" t="str">
            <v>W33.3</v>
          </cell>
          <cell r="B11032" t="str">
            <v>Disparo de rifle, escopeta y arma larga, en áreas de deporte y atletismo</v>
          </cell>
        </row>
        <row r="11033">
          <cell r="A11033" t="str">
            <v>W33.4</v>
          </cell>
          <cell r="B11033" t="str">
            <v>Disparo de rifle, escopeta y arma larga, en calles y carreteras</v>
          </cell>
        </row>
        <row r="11034">
          <cell r="A11034" t="str">
            <v>W33.5</v>
          </cell>
          <cell r="B11034" t="str">
            <v>Disparo de rifle, escopeta y arma larga, en comercio y área de servicios</v>
          </cell>
        </row>
        <row r="11035">
          <cell r="A11035" t="str">
            <v>W33.6</v>
          </cell>
          <cell r="B11035" t="str">
            <v>Disparo de rifle, escopeta y arma larga, en área industrial y de la construcción</v>
          </cell>
        </row>
        <row r="11036">
          <cell r="A11036" t="str">
            <v>W33.7</v>
          </cell>
          <cell r="B11036" t="str">
            <v>Disparo de rifle, escopeta y arma larga, en granja</v>
          </cell>
        </row>
        <row r="11037">
          <cell r="A11037" t="str">
            <v>W33.8</v>
          </cell>
          <cell r="B11037" t="str">
            <v>Disparo de rifle, escopeta y arma larga, en otro lugar especificado</v>
          </cell>
        </row>
        <row r="11038">
          <cell r="A11038" t="str">
            <v>W33.9</v>
          </cell>
          <cell r="B11038" t="str">
            <v>Disparo de rifle, escopeta y arma larga, en lugar no especificado</v>
          </cell>
        </row>
        <row r="11039">
          <cell r="A11039" t="str">
            <v>W34</v>
          </cell>
          <cell r="B11039" t="str">
            <v>Disparo de otras armas de fuego, y las no especificadas</v>
          </cell>
        </row>
        <row r="11040">
          <cell r="A11040" t="str">
            <v>W34.0</v>
          </cell>
          <cell r="B11040" t="str">
            <v>Disparo de otras armas de fuego, y las no especificadas, en vivienda</v>
          </cell>
        </row>
        <row r="11041">
          <cell r="A11041" t="str">
            <v>W34.1</v>
          </cell>
          <cell r="B11041" t="str">
            <v>Disparo de otras armas de fuego, y las no especificadas, en institución residencial</v>
          </cell>
        </row>
        <row r="11042">
          <cell r="A11042" t="str">
            <v>W34.2</v>
          </cell>
          <cell r="B11042" t="str">
            <v>Disparo de otras armas de fuego, y las no especificadas, en escuelas, otras instituciones y áreas administrativas públicas</v>
          </cell>
        </row>
        <row r="11043">
          <cell r="A11043" t="str">
            <v>W34.3</v>
          </cell>
          <cell r="B11043" t="str">
            <v>Disparo de otras armas de fuego, y las no especificadas, en áreas de deporte y atletismo</v>
          </cell>
        </row>
        <row r="11044">
          <cell r="A11044" t="str">
            <v>W34.4</v>
          </cell>
          <cell r="B11044" t="str">
            <v>Disparo de otras armas de fuego, y las no especificadas, en calles y carreteras</v>
          </cell>
        </row>
        <row r="11045">
          <cell r="A11045" t="str">
            <v>W34.5</v>
          </cell>
          <cell r="B11045" t="str">
            <v>Disparo de otras armas de fuego, y las no especificadas, en comercio y área de servicios</v>
          </cell>
        </row>
        <row r="11046">
          <cell r="A11046" t="str">
            <v>W34.6</v>
          </cell>
          <cell r="B11046" t="str">
            <v>Disparo de otras armas de fuego, y las no especificadas, en área industrial y de la construcción</v>
          </cell>
        </row>
        <row r="11047">
          <cell r="A11047" t="str">
            <v>W34.7</v>
          </cell>
          <cell r="B11047" t="str">
            <v>Disparo de otras armas de fuego, y las no especificadas, en granja</v>
          </cell>
        </row>
        <row r="11048">
          <cell r="A11048" t="str">
            <v>W34.8</v>
          </cell>
          <cell r="B11048" t="str">
            <v>Disparo de otras armas de fuego, y las no especificadas, en otro lugar especificado</v>
          </cell>
        </row>
        <row r="11049">
          <cell r="A11049" t="str">
            <v>W34.9</v>
          </cell>
          <cell r="B11049" t="str">
            <v>Disparo de otras armas de fuego, y las no especificadas, en lugar no especificado</v>
          </cell>
        </row>
        <row r="11050">
          <cell r="A11050" t="str">
            <v>W35</v>
          </cell>
          <cell r="B11050" t="str">
            <v>Explosión y rotura de caldera</v>
          </cell>
        </row>
        <row r="11051">
          <cell r="A11051" t="str">
            <v>W35.0</v>
          </cell>
          <cell r="B11051" t="str">
            <v>Explosión y rotura de caldera, en vivienda</v>
          </cell>
        </row>
        <row r="11052">
          <cell r="A11052" t="str">
            <v>W35.1</v>
          </cell>
          <cell r="B11052" t="str">
            <v>Explosión y rotura de caldera, en institución residencial</v>
          </cell>
        </row>
        <row r="11053">
          <cell r="A11053" t="str">
            <v>W35.2</v>
          </cell>
          <cell r="B11053" t="str">
            <v>Explosión y rotura de caldera, en escuelas, otras instituciones y áreas administrativas públicas</v>
          </cell>
        </row>
        <row r="11054">
          <cell r="A11054" t="str">
            <v>W35.3</v>
          </cell>
          <cell r="B11054" t="str">
            <v>Explosión y rotura de caldera, en áreas de deporte y atletismo</v>
          </cell>
        </row>
        <row r="11055">
          <cell r="A11055" t="str">
            <v>W35.4</v>
          </cell>
          <cell r="B11055" t="str">
            <v>Explosión y rotura de caldera, en calles y carreteras</v>
          </cell>
        </row>
        <row r="11056">
          <cell r="A11056" t="str">
            <v>W35.5</v>
          </cell>
          <cell r="B11056" t="str">
            <v>Explosión y rotura de caldera, en comercio y área de servicios</v>
          </cell>
        </row>
        <row r="11057">
          <cell r="A11057" t="str">
            <v>W35.6</v>
          </cell>
          <cell r="B11057" t="str">
            <v>Explosión y rotura de caldera, en área industrial y de la construcción</v>
          </cell>
        </row>
        <row r="11058">
          <cell r="A11058" t="str">
            <v>W35.7</v>
          </cell>
          <cell r="B11058" t="str">
            <v>Explosión y rotura de caldera, en granja</v>
          </cell>
        </row>
        <row r="11059">
          <cell r="A11059" t="str">
            <v>W35.8</v>
          </cell>
          <cell r="B11059" t="str">
            <v>Explosión y rotura de caldera, en otro lugar especificado</v>
          </cell>
        </row>
        <row r="11060">
          <cell r="A11060" t="str">
            <v>W35.9</v>
          </cell>
          <cell r="B11060" t="str">
            <v>Explosión y rotura de caldera, en lugar no especificado</v>
          </cell>
        </row>
        <row r="11061">
          <cell r="A11061" t="str">
            <v>W36</v>
          </cell>
          <cell r="B11061" t="str">
            <v>Explosión y rotura de cilindro con gas</v>
          </cell>
        </row>
        <row r="11062">
          <cell r="A11062" t="str">
            <v>W36.0</v>
          </cell>
          <cell r="B11062" t="str">
            <v>Explosión y rotura de cilindro con gas, en vivienda</v>
          </cell>
        </row>
        <row r="11063">
          <cell r="A11063" t="str">
            <v>W36.1</v>
          </cell>
          <cell r="B11063" t="str">
            <v>Explosión y rotura de cilindro con gas, en institución residencial</v>
          </cell>
        </row>
        <row r="11064">
          <cell r="A11064" t="str">
            <v>W36.2</v>
          </cell>
          <cell r="B11064" t="str">
            <v>Explosión y rotura de cilindro con gas, en escuelas, otras instituciones y áreas administrativas públicas</v>
          </cell>
        </row>
        <row r="11065">
          <cell r="A11065" t="str">
            <v>W36.3</v>
          </cell>
          <cell r="B11065" t="str">
            <v>Explosión y rotura de cilindro con gas, en áreas de deporte y atletismo</v>
          </cell>
        </row>
        <row r="11066">
          <cell r="A11066" t="str">
            <v>W36.4</v>
          </cell>
          <cell r="B11066" t="str">
            <v>Explosión y rotura de cilindro con gas, en calles y carreteras</v>
          </cell>
        </row>
        <row r="11067">
          <cell r="A11067" t="str">
            <v>W36.5</v>
          </cell>
          <cell r="B11067" t="str">
            <v>Explosión y rotura de cilindro con gas, en comercio y área de servicios</v>
          </cell>
        </row>
        <row r="11068">
          <cell r="A11068" t="str">
            <v>W36.6</v>
          </cell>
          <cell r="B11068" t="str">
            <v>Explosión y rotura de cilindro con gas, en área industrial y de la construcción</v>
          </cell>
        </row>
        <row r="11069">
          <cell r="A11069" t="str">
            <v>W36.7</v>
          </cell>
          <cell r="B11069" t="str">
            <v>Explosión y rotura de cilindro con gas, en granja</v>
          </cell>
        </row>
        <row r="11070">
          <cell r="A11070" t="str">
            <v>W36.8</v>
          </cell>
          <cell r="B11070" t="str">
            <v>Explosión y rotura de cilindro con gas, en otro lugar especificado</v>
          </cell>
        </row>
        <row r="11071">
          <cell r="A11071" t="str">
            <v>W36.9</v>
          </cell>
          <cell r="B11071" t="str">
            <v>Explosión y rotura de cilindro con gas, en lugar no especificado</v>
          </cell>
        </row>
        <row r="11072">
          <cell r="A11072" t="str">
            <v>W37</v>
          </cell>
          <cell r="B11072" t="str">
            <v>Explosión y rotura de neumático, tubo o manguera de goma presurizada</v>
          </cell>
        </row>
        <row r="11073">
          <cell r="A11073" t="str">
            <v>W37.0</v>
          </cell>
          <cell r="B11073" t="str">
            <v>Explosión y rotura de neumático, tubo o manguera de goma presurizada, en vivienda</v>
          </cell>
        </row>
        <row r="11074">
          <cell r="A11074" t="str">
            <v>W37.1</v>
          </cell>
          <cell r="B11074" t="str">
            <v>Explosión y rotura de neumático, tubo o manguera de goma presurizada, en institución residencial</v>
          </cell>
        </row>
        <row r="11075">
          <cell r="A11075" t="str">
            <v>W37.2</v>
          </cell>
          <cell r="B11075" t="str">
            <v>Explosión y rotura de neumático, tubo o manguera de goma presurizada, en escuelas, otras instituciones y áreas administrativas públicas</v>
          </cell>
        </row>
        <row r="11076">
          <cell r="A11076" t="str">
            <v>W37.3</v>
          </cell>
          <cell r="B11076" t="str">
            <v>Explosión y rotura de neumático, tubo o manguera de goma presurizada, en áreas de deporte y atletismo</v>
          </cell>
        </row>
        <row r="11077">
          <cell r="A11077" t="str">
            <v>W37.4</v>
          </cell>
          <cell r="B11077" t="str">
            <v>Explosión y rotura de neumático, tubo o manguera de goma presurizada, en calles y carreteras</v>
          </cell>
        </row>
        <row r="11078">
          <cell r="A11078" t="str">
            <v>W37.5</v>
          </cell>
          <cell r="B11078" t="str">
            <v>Explosión y rotura de neumático, tubo o manguera de goma presurizada, en comercio y área de servicios</v>
          </cell>
        </row>
        <row r="11079">
          <cell r="A11079" t="str">
            <v>W37.6</v>
          </cell>
          <cell r="B11079" t="str">
            <v>Explosión y rotura de neumático, tubo o manguera de goma presurizada, en área industrial y de la construcción</v>
          </cell>
        </row>
        <row r="11080">
          <cell r="A11080" t="str">
            <v>W37.7</v>
          </cell>
          <cell r="B11080" t="str">
            <v>Explosión y rotura de neumático, tubo o manguera de goma presurizada, en granja</v>
          </cell>
        </row>
        <row r="11081">
          <cell r="A11081" t="str">
            <v>W37.8</v>
          </cell>
          <cell r="B11081" t="str">
            <v>Explosión y rotura de neumático, tubo o manguera de goma presurizada, en otro lugar especificado</v>
          </cell>
        </row>
        <row r="11082">
          <cell r="A11082" t="str">
            <v>W37.9</v>
          </cell>
          <cell r="B11082" t="str">
            <v>Explosión y rotura de neumático, tubo o manguera de goma presurizada, en lugar no especificado</v>
          </cell>
        </row>
        <row r="11083">
          <cell r="A11083" t="str">
            <v>W38</v>
          </cell>
          <cell r="B11083" t="str">
            <v>Explosión y rotura de otros dispositivos presurizados especificados</v>
          </cell>
        </row>
        <row r="11084">
          <cell r="A11084" t="str">
            <v>W38.0</v>
          </cell>
          <cell r="B11084" t="str">
            <v>Explosión y rotura de otros dispositivos presurizados especificados, en vivienda</v>
          </cell>
        </row>
        <row r="11085">
          <cell r="A11085" t="str">
            <v>W38.1</v>
          </cell>
          <cell r="B11085" t="str">
            <v>Explosión y rotura de otros dispositivos presurizados especificados, en institución residencial</v>
          </cell>
        </row>
        <row r="11086">
          <cell r="A11086" t="str">
            <v>W38.2</v>
          </cell>
          <cell r="B11086" t="str">
            <v>Explosión y rotura de otros dispositivos presurizados especificados, en escuelas, otras instituciones y áreas administrativas públicas</v>
          </cell>
        </row>
        <row r="11087">
          <cell r="A11087" t="str">
            <v>W38.3</v>
          </cell>
          <cell r="B11087" t="str">
            <v>Explosión y rotura de otros dispositivos presurizados especificados, en áreas de deporte y atletismo</v>
          </cell>
        </row>
        <row r="11088">
          <cell r="A11088" t="str">
            <v>W38.4</v>
          </cell>
          <cell r="B11088" t="str">
            <v>Explosión y rotura de otros dispositivos presurizados especificados, en calles y carreteras</v>
          </cell>
        </row>
        <row r="11089">
          <cell r="A11089" t="str">
            <v>W38.5</v>
          </cell>
          <cell r="B11089" t="str">
            <v>Explosión y rotura de otros dispositivos presurizados especificados, en comercio y área de servicios</v>
          </cell>
        </row>
        <row r="11090">
          <cell r="A11090" t="str">
            <v>W38.6</v>
          </cell>
          <cell r="B11090" t="str">
            <v>Explosión y rotura de otros dispositivos presurizados especificados, en área industrial y de la construcción</v>
          </cell>
        </row>
        <row r="11091">
          <cell r="A11091" t="str">
            <v>W38.7</v>
          </cell>
          <cell r="B11091" t="str">
            <v>Explosión y rotura de otros dispositivos presurizados especificados, en granja</v>
          </cell>
        </row>
        <row r="11092">
          <cell r="A11092" t="str">
            <v>W38.8</v>
          </cell>
          <cell r="B11092" t="str">
            <v>Explosión y rotura de otros dispositivos presurizados especificados, en otro lugar especificado</v>
          </cell>
        </row>
        <row r="11093">
          <cell r="A11093" t="str">
            <v>W38.9</v>
          </cell>
          <cell r="B11093" t="str">
            <v>Explosión y rotura de otros dispositivos presurizados especificados, en lugar no especificado</v>
          </cell>
        </row>
        <row r="11094">
          <cell r="A11094" t="str">
            <v>W39</v>
          </cell>
          <cell r="B11094" t="str">
            <v>Explosión de fuegos artificiales</v>
          </cell>
        </row>
        <row r="11095">
          <cell r="A11095" t="str">
            <v>W39.0</v>
          </cell>
          <cell r="B11095" t="str">
            <v>Explosión de fuegos artificiales, en vivienda</v>
          </cell>
        </row>
        <row r="11096">
          <cell r="A11096" t="str">
            <v>W39.1</v>
          </cell>
          <cell r="B11096" t="str">
            <v>Explosión de fuegos artificiales, en institución residencial</v>
          </cell>
        </row>
        <row r="11097">
          <cell r="A11097" t="str">
            <v>W39.2</v>
          </cell>
          <cell r="B11097" t="str">
            <v>Explosión de fuegos artificiales, en escuelas, otras instituciones y áreas administrativas públicas</v>
          </cell>
        </row>
        <row r="11098">
          <cell r="A11098" t="str">
            <v>W39.3</v>
          </cell>
          <cell r="B11098" t="str">
            <v>Explosión de fuegos artificiales, en áreas de deporte y atletismo</v>
          </cell>
        </row>
        <row r="11099">
          <cell r="A11099" t="str">
            <v>W39.4</v>
          </cell>
          <cell r="B11099" t="str">
            <v>Explosión de fuegos artificiales, en calles y carreteras</v>
          </cell>
        </row>
        <row r="11100">
          <cell r="A11100" t="str">
            <v>W39.5</v>
          </cell>
          <cell r="B11100" t="str">
            <v>Explosión de fuegos artificiales, en comercio y área de servicios</v>
          </cell>
        </row>
        <row r="11101">
          <cell r="A11101" t="str">
            <v>W39.6</v>
          </cell>
          <cell r="B11101" t="str">
            <v>Explosión de fuegos artificiales, en área industrial y de la construcción</v>
          </cell>
        </row>
        <row r="11102">
          <cell r="A11102" t="str">
            <v>W39.7</v>
          </cell>
          <cell r="B11102" t="str">
            <v>Explosión de fuegos artificiales, en granja</v>
          </cell>
        </row>
        <row r="11103">
          <cell r="A11103" t="str">
            <v>W39.8</v>
          </cell>
          <cell r="B11103" t="str">
            <v>Explosión de fuegos artificiales, en otro lugar especificado</v>
          </cell>
        </row>
        <row r="11104">
          <cell r="A11104" t="str">
            <v>W39.9</v>
          </cell>
          <cell r="B11104" t="str">
            <v>Explosión de fuegos artificiales, en lugar no especificado</v>
          </cell>
        </row>
        <row r="11105">
          <cell r="A11105" t="str">
            <v>W40</v>
          </cell>
          <cell r="B11105" t="str">
            <v>Explosión de fuegos artificiales, en Explosión de otros materiales</v>
          </cell>
        </row>
        <row r="11106">
          <cell r="A11106" t="str">
            <v>W40.0</v>
          </cell>
          <cell r="B11106" t="str">
            <v>Explosión de fuegos artificiales, en Explosión de otros materiales, en vivienda</v>
          </cell>
        </row>
        <row r="11107">
          <cell r="A11107" t="str">
            <v>W40.1</v>
          </cell>
          <cell r="B11107" t="str">
            <v>Explosión de fuegos artificiales, en Explosión de otros materiales, en institución residencial</v>
          </cell>
        </row>
        <row r="11108">
          <cell r="A11108" t="str">
            <v>W40.2</v>
          </cell>
          <cell r="B11108" t="str">
            <v>Explosión de fuegos artificiales, en Explosión de otros materiales, en escuelas, otras instituciones y áreas administrativas públicas</v>
          </cell>
        </row>
        <row r="11109">
          <cell r="A11109" t="str">
            <v>W40.3</v>
          </cell>
          <cell r="B11109" t="str">
            <v>Explosión de fuegos artificiales, en Explosión de otros materiales, en áreas de deporte y atletismo</v>
          </cell>
        </row>
        <row r="11110">
          <cell r="A11110" t="str">
            <v>W40.4</v>
          </cell>
          <cell r="B11110" t="str">
            <v>Explosión de fuegos artificiales, en Explosión de otros materiales, en calles y carreteras</v>
          </cell>
        </row>
        <row r="11111">
          <cell r="A11111" t="str">
            <v>W40.5</v>
          </cell>
          <cell r="B11111" t="str">
            <v>Explosión de fuegos artificiales, en Explosión de otros materiales, en comercio y área de servicios</v>
          </cell>
        </row>
        <row r="11112">
          <cell r="A11112" t="str">
            <v>W40.6</v>
          </cell>
          <cell r="B11112" t="str">
            <v>Explosión de fuegos artificiales, en Explosión de otros materiales, en área industrial y de la construcción</v>
          </cell>
        </row>
        <row r="11113">
          <cell r="A11113" t="str">
            <v>W40.7</v>
          </cell>
          <cell r="B11113" t="str">
            <v>Explosión de fuegos artificiales, en Explosión de otros materiales, en granja</v>
          </cell>
        </row>
        <row r="11114">
          <cell r="A11114" t="str">
            <v>W40.8</v>
          </cell>
          <cell r="B11114" t="str">
            <v>Explosión de fuegos artificiales, en Explosión de otros materiales, en otro lugar especificado</v>
          </cell>
        </row>
        <row r="11115">
          <cell r="A11115" t="str">
            <v>W40.9</v>
          </cell>
          <cell r="B11115" t="str">
            <v>Explosión de fuegos artificiales, en Explosión de otros materiales, en lugar no especificado</v>
          </cell>
        </row>
        <row r="11116">
          <cell r="A11116" t="str">
            <v>W41</v>
          </cell>
          <cell r="B11116" t="str">
            <v>Exposición a chorro de alta presión</v>
          </cell>
        </row>
        <row r="11117">
          <cell r="A11117" t="str">
            <v>W41.0</v>
          </cell>
          <cell r="B11117" t="str">
            <v>Exposición a chorro de alta presión, en vivienda</v>
          </cell>
        </row>
        <row r="11118">
          <cell r="A11118" t="str">
            <v>W41.1</v>
          </cell>
          <cell r="B11118" t="str">
            <v>Exposición a chorro de alta presión, en institución residencial</v>
          </cell>
        </row>
        <row r="11119">
          <cell r="A11119" t="str">
            <v>W41.2</v>
          </cell>
          <cell r="B11119" t="str">
            <v>Exposición a chorro de alta presión, en escuelas, otras instituciones y áreas administrativas públicas</v>
          </cell>
        </row>
        <row r="11120">
          <cell r="A11120" t="str">
            <v>W41.3</v>
          </cell>
          <cell r="B11120" t="str">
            <v>Exposición a chorro de alta presión, en áreas de deporte y atletismo</v>
          </cell>
        </row>
        <row r="11121">
          <cell r="A11121" t="str">
            <v>W41.4</v>
          </cell>
          <cell r="B11121" t="str">
            <v>Exposición a chorro de alta presión, en calles y carreteras</v>
          </cell>
        </row>
        <row r="11122">
          <cell r="A11122" t="str">
            <v>W41.5</v>
          </cell>
          <cell r="B11122" t="str">
            <v>Exposición a chorro de alta presión, en comercio y área de servicios</v>
          </cell>
        </row>
        <row r="11123">
          <cell r="A11123" t="str">
            <v>W41.6</v>
          </cell>
          <cell r="B11123" t="str">
            <v>Exposición a chorro de alta presión, en área industrial y de la construcción</v>
          </cell>
        </row>
        <row r="11124">
          <cell r="A11124" t="str">
            <v>W41.7</v>
          </cell>
          <cell r="B11124" t="str">
            <v>Exposición a chorro de alta presión, en granja</v>
          </cell>
        </row>
        <row r="11125">
          <cell r="A11125" t="str">
            <v>W41.8</v>
          </cell>
          <cell r="B11125" t="str">
            <v>Exposición a chorro de alta presión, en otro lugar especificado</v>
          </cell>
        </row>
        <row r="11126">
          <cell r="A11126" t="str">
            <v>W41.9</v>
          </cell>
          <cell r="B11126" t="str">
            <v>Exposición a chorro de alta presión, en lugar no especificado</v>
          </cell>
        </row>
        <row r="11127">
          <cell r="A11127" t="str">
            <v>W42</v>
          </cell>
          <cell r="B11127" t="str">
            <v>Exposición al ruido</v>
          </cell>
        </row>
        <row r="11128">
          <cell r="A11128" t="str">
            <v>W42.0</v>
          </cell>
          <cell r="B11128" t="str">
            <v>Exposición al ruido, en vivienda</v>
          </cell>
        </row>
        <row r="11129">
          <cell r="A11129" t="str">
            <v>W42.1</v>
          </cell>
          <cell r="B11129" t="str">
            <v>Exposición al ruido, en institución residencial</v>
          </cell>
        </row>
        <row r="11130">
          <cell r="A11130" t="str">
            <v>W42.2</v>
          </cell>
          <cell r="B11130" t="str">
            <v>Exposición al ruido, en escuelas, otras instituciones y áreas administrativas públicas</v>
          </cell>
        </row>
        <row r="11131">
          <cell r="A11131" t="str">
            <v>W42.3</v>
          </cell>
          <cell r="B11131" t="str">
            <v>Exposición al ruido, en áreas de deporte y atletismo</v>
          </cell>
        </row>
        <row r="11132">
          <cell r="A11132" t="str">
            <v>W42.4</v>
          </cell>
          <cell r="B11132" t="str">
            <v>Exposición al ruido, en calles y carreteras</v>
          </cell>
        </row>
        <row r="11133">
          <cell r="A11133" t="str">
            <v>W42.5</v>
          </cell>
          <cell r="B11133" t="str">
            <v>Exposición al ruido, en comercio y área de servicios</v>
          </cell>
        </row>
        <row r="11134">
          <cell r="A11134" t="str">
            <v>W42.6</v>
          </cell>
          <cell r="B11134" t="str">
            <v>Exposición al ruido, en área industrial y de la construcción</v>
          </cell>
        </row>
        <row r="11135">
          <cell r="A11135" t="str">
            <v>W42.7</v>
          </cell>
          <cell r="B11135" t="str">
            <v>Exposición al ruido, en granja</v>
          </cell>
        </row>
        <row r="11136">
          <cell r="A11136" t="str">
            <v>W42.8</v>
          </cell>
          <cell r="B11136" t="str">
            <v>Exposición al ruido, en otro lugar especificado</v>
          </cell>
        </row>
        <row r="11137">
          <cell r="A11137" t="str">
            <v>W42.9</v>
          </cell>
          <cell r="B11137" t="str">
            <v>Exposición al ruido, en lugar no especificado</v>
          </cell>
        </row>
        <row r="11138">
          <cell r="A11138" t="str">
            <v>W43</v>
          </cell>
          <cell r="B11138" t="str">
            <v>Exposición a vibraciones</v>
          </cell>
        </row>
        <row r="11139">
          <cell r="A11139" t="str">
            <v>W43.0</v>
          </cell>
          <cell r="B11139" t="str">
            <v>Exposición a vibraciones, en vivienda</v>
          </cell>
        </row>
        <row r="11140">
          <cell r="A11140" t="str">
            <v>W43.1</v>
          </cell>
          <cell r="B11140" t="str">
            <v>Exposición a vibraciones, en institución residencial</v>
          </cell>
        </row>
        <row r="11141">
          <cell r="A11141" t="str">
            <v>W43.2</v>
          </cell>
          <cell r="B11141" t="str">
            <v>Exposición a vibraciones, en escuelas, otras instituciones y áreas administrativas públicas</v>
          </cell>
        </row>
        <row r="11142">
          <cell r="A11142" t="str">
            <v>W43.3</v>
          </cell>
          <cell r="B11142" t="str">
            <v>Exposición a vibraciones, en áreas de deporte y atletismo</v>
          </cell>
        </row>
        <row r="11143">
          <cell r="A11143" t="str">
            <v>W43.4</v>
          </cell>
          <cell r="B11143" t="str">
            <v>Exposición a vibraciones, en calles y carreteras</v>
          </cell>
        </row>
        <row r="11144">
          <cell r="A11144" t="str">
            <v>W43.5</v>
          </cell>
          <cell r="B11144" t="str">
            <v>Exposición a vibraciones, en comercio y área de servicios</v>
          </cell>
        </row>
        <row r="11145">
          <cell r="A11145" t="str">
            <v>W43.6</v>
          </cell>
          <cell r="B11145" t="str">
            <v>Exposición a vibraciones, en área industrial y de la construcción</v>
          </cell>
        </row>
        <row r="11146">
          <cell r="A11146" t="str">
            <v>W43.7</v>
          </cell>
          <cell r="B11146" t="str">
            <v>Exposición a vibraciones, en granja</v>
          </cell>
        </row>
        <row r="11147">
          <cell r="A11147" t="str">
            <v>W43.8</v>
          </cell>
          <cell r="B11147" t="str">
            <v>Exposición a vibraciones, en otro lugar especificado</v>
          </cell>
        </row>
        <row r="11148">
          <cell r="A11148" t="str">
            <v>W43.9</v>
          </cell>
          <cell r="B11148" t="str">
            <v>Exposición a vibraciones, en lugar no especificado</v>
          </cell>
        </row>
        <row r="11149">
          <cell r="A11149" t="str">
            <v>W44</v>
          </cell>
          <cell r="B11149" t="str">
            <v>Cuerpo extraño que penetra por el ojo u orificio natural</v>
          </cell>
        </row>
        <row r="11150">
          <cell r="A11150" t="str">
            <v>W44.0</v>
          </cell>
          <cell r="B11150" t="str">
            <v>Cuerpo extraño que penetra por el ojo u orificio natural, en vivienda</v>
          </cell>
        </row>
        <row r="11151">
          <cell r="A11151" t="str">
            <v>W44.1</v>
          </cell>
          <cell r="B11151" t="str">
            <v>Cuerpo extraño que penetra por el ojo u orificio natural, en institución residencial</v>
          </cell>
        </row>
        <row r="11152">
          <cell r="A11152" t="str">
            <v>W44.2</v>
          </cell>
          <cell r="B11152" t="str">
            <v>Cuerpo extraño que penetra por el ojo u orificio natural, en escuelas, otras instituciones y áreas administrativas públicas</v>
          </cell>
        </row>
        <row r="11153">
          <cell r="A11153" t="str">
            <v>W44.3</v>
          </cell>
          <cell r="B11153" t="str">
            <v>Cuerpo extraño que penetra por el ojo u orificio natural, en áreas de deporte y atletismo</v>
          </cell>
        </row>
        <row r="11154">
          <cell r="A11154" t="str">
            <v>W44.4</v>
          </cell>
          <cell r="B11154" t="str">
            <v>Cuerpo extraño que penetra por el ojo u orificio natural, en calles y carreteras</v>
          </cell>
        </row>
        <row r="11155">
          <cell r="A11155" t="str">
            <v>W44.5</v>
          </cell>
          <cell r="B11155" t="str">
            <v>Cuerpo extraño que penetra por el ojo u orificio natural, en comercio y área de servicios</v>
          </cell>
        </row>
        <row r="11156">
          <cell r="A11156" t="str">
            <v>W44.6</v>
          </cell>
          <cell r="B11156" t="str">
            <v>Cuerpo extraño que penetra por el ojo u orificio natural, en área industrial y de la construcción</v>
          </cell>
        </row>
        <row r="11157">
          <cell r="A11157" t="str">
            <v>W44.7</v>
          </cell>
          <cell r="B11157" t="str">
            <v>Cuerpo extraño que penetra por el ojo u orificio natural, en granja</v>
          </cell>
        </row>
        <row r="11158">
          <cell r="A11158" t="str">
            <v>W44.8</v>
          </cell>
          <cell r="B11158" t="str">
            <v>Cuerpo extraño que penetra por el ojo u orificio natural, en otro lugar especificado</v>
          </cell>
        </row>
        <row r="11159">
          <cell r="A11159" t="str">
            <v>W44.9</v>
          </cell>
          <cell r="B11159" t="str">
            <v>Cuerpo extraño que penetra por el ojo u orificio natural, en lugar no especificado</v>
          </cell>
        </row>
        <row r="11160">
          <cell r="A11160" t="str">
            <v>W45</v>
          </cell>
          <cell r="B11160" t="str">
            <v>Cuerpo extraño que penetra a través de la piel</v>
          </cell>
        </row>
        <row r="11161">
          <cell r="A11161" t="str">
            <v>W45.0</v>
          </cell>
          <cell r="B11161" t="str">
            <v>Cuerpo extraño que penetra a través de la piel, en vivienda</v>
          </cell>
        </row>
        <row r="11162">
          <cell r="A11162" t="str">
            <v>W45.1</v>
          </cell>
          <cell r="B11162" t="str">
            <v>Cuerpo extraño que penetra a través de la piel, en institución residencial</v>
          </cell>
        </row>
        <row r="11163">
          <cell r="A11163" t="str">
            <v>W45.2</v>
          </cell>
          <cell r="B11163" t="str">
            <v>Cuerpo extraño que penetra a través de la piel, en escuelas, otras instituciones y áreas administrativas públicas</v>
          </cell>
        </row>
        <row r="11164">
          <cell r="A11164" t="str">
            <v>W45.3</v>
          </cell>
          <cell r="B11164" t="str">
            <v>Cuerpo extraño que penetra a través de la piel, en áreas de deporte y atletismo</v>
          </cell>
        </row>
        <row r="11165">
          <cell r="A11165" t="str">
            <v>W45.4</v>
          </cell>
          <cell r="B11165" t="str">
            <v>Cuerpo extraño que penetra a través de la piel, en calles y carreteras</v>
          </cell>
        </row>
        <row r="11166">
          <cell r="A11166" t="str">
            <v>W45.5</v>
          </cell>
          <cell r="B11166" t="str">
            <v>Cuerpo extraño que penetra a través de la piel, en comercio y área de servicios</v>
          </cell>
        </row>
        <row r="11167">
          <cell r="A11167" t="str">
            <v>W45.6</v>
          </cell>
          <cell r="B11167" t="str">
            <v>Cuerpo extraño que penetra a través de la piel, en área industrial y de la construcción</v>
          </cell>
        </row>
        <row r="11168">
          <cell r="A11168" t="str">
            <v>W45.7</v>
          </cell>
          <cell r="B11168" t="str">
            <v>Cuerpo extraño que penetra a través de la piel, en granja</v>
          </cell>
        </row>
        <row r="11169">
          <cell r="A11169" t="str">
            <v>W45.8</v>
          </cell>
          <cell r="B11169" t="str">
            <v>Cuerpo extraño que penetra a través de la piel, en otro lugar especificado</v>
          </cell>
        </row>
        <row r="11170">
          <cell r="A11170" t="str">
            <v>W45.9</v>
          </cell>
          <cell r="B11170" t="str">
            <v>Cuerpo extraño que penetra a través de la piel, en lugar no especificado</v>
          </cell>
        </row>
        <row r="11171">
          <cell r="A11171" t="str">
            <v>W49</v>
          </cell>
          <cell r="B11171" t="str">
            <v>Exposición a otras fuerzas mecánicas inanimadas, y las no especificadas</v>
          </cell>
        </row>
        <row r="11172">
          <cell r="A11172" t="str">
            <v>W49.0</v>
          </cell>
          <cell r="B11172" t="str">
            <v>Exposición a otras fuerzas mecánicas inanimadas, y las no especificadas, en vivienda</v>
          </cell>
        </row>
        <row r="11173">
          <cell r="A11173" t="str">
            <v>W49.1</v>
          </cell>
          <cell r="B11173" t="str">
            <v>Exposición a otras fuerzas mecánicas inanimadas, y las no especificadas, en institución residencial</v>
          </cell>
        </row>
        <row r="11174">
          <cell r="A11174" t="str">
            <v>W49.2</v>
          </cell>
          <cell r="B11174" t="str">
            <v>Exposición a otras fuerzas mecánicas inanimadas, y las no especificadas, en escuelas, otras instituciones y áreas administrativas públicas</v>
          </cell>
        </row>
        <row r="11175">
          <cell r="A11175" t="str">
            <v>W49.3</v>
          </cell>
          <cell r="B11175" t="str">
            <v>Exposición a otras fuerzas mecánicas inanimadas, y las no especificadas, en áreas de deporte y atletismo</v>
          </cell>
        </row>
        <row r="11176">
          <cell r="A11176" t="str">
            <v>W49.4</v>
          </cell>
          <cell r="B11176" t="str">
            <v>Exposición a otras fuerzas mecánicas inanimadas, y las no especificadas, en calles y carreteras</v>
          </cell>
        </row>
        <row r="11177">
          <cell r="A11177" t="str">
            <v>W49.5</v>
          </cell>
          <cell r="B11177" t="str">
            <v>Exposición a otras fuerzas mecánicas inanimadas, y las no especificadas, en comercio y área de servicios</v>
          </cell>
        </row>
        <row r="11178">
          <cell r="A11178" t="str">
            <v>W49.6</v>
          </cell>
          <cell r="B11178" t="str">
            <v>Exposición a otras fuerzas mecánicas inanimadas, y las no especificadas, en área industrial y de la construcción</v>
          </cell>
        </row>
        <row r="11179">
          <cell r="A11179" t="str">
            <v>W49.7</v>
          </cell>
          <cell r="B11179" t="str">
            <v>Exposición a otras fuerzas mecánicas inanimadas, y las no especificadas, en granja</v>
          </cell>
        </row>
        <row r="11180">
          <cell r="A11180" t="str">
            <v>W49.8</v>
          </cell>
          <cell r="B11180" t="str">
            <v>Exposición a otras fuerzas mecánicas inanimadas, y las no especificadas, en otro lugar especificado</v>
          </cell>
        </row>
        <row r="11181">
          <cell r="A11181" t="str">
            <v>W49.9</v>
          </cell>
          <cell r="B11181" t="str">
            <v>Exposición a otras fuerzas mecánicas inanimadas, y las no especificadas, en lugar no especificado</v>
          </cell>
        </row>
        <row r="11182">
          <cell r="A11182" t="str">
            <v>W50</v>
          </cell>
          <cell r="B11182" t="str">
            <v>Aporreo, golpe, mordedura, patada, rasguño o torcedura infligidos por otra persona</v>
          </cell>
        </row>
        <row r="11183">
          <cell r="A11183" t="str">
            <v>W50.0</v>
          </cell>
          <cell r="B11183" t="str">
            <v>Aporreo, golpe, mordedura, patada, rasguño o torcedura infligidos por otra persona, en vivienda</v>
          </cell>
        </row>
        <row r="11184">
          <cell r="A11184" t="str">
            <v>W50.1</v>
          </cell>
          <cell r="B11184" t="str">
            <v>Aporreo, golpe, mordedura, patada, rasguño o torcedura infligidos por otra persona, en institución residencial</v>
          </cell>
        </row>
        <row r="11185">
          <cell r="A11185" t="str">
            <v>W50.2</v>
          </cell>
          <cell r="B11185" t="str">
            <v>Aporreo, golpe, mordedura, patada, rasguño o torcedura infligidos por otra persona, en escuelas, otras instituciones y áreas administrativas públicas</v>
          </cell>
        </row>
        <row r="11186">
          <cell r="A11186" t="str">
            <v>W50.3</v>
          </cell>
          <cell r="B11186" t="str">
            <v>Aporreo, golpe, mordedura, patada, rasguño o torcedura infligidos por otra persona, en áreas de deporte y atletismo</v>
          </cell>
        </row>
        <row r="11187">
          <cell r="A11187" t="str">
            <v>W50.4</v>
          </cell>
          <cell r="B11187" t="str">
            <v>Aporreo, golpe, mordedura, patada, rasguño o torcedura infligidos por otra persona, en calles y carreteras</v>
          </cell>
        </row>
        <row r="11188">
          <cell r="A11188" t="str">
            <v>W50.5</v>
          </cell>
          <cell r="B11188" t="str">
            <v>Aporreo, golpe, mordedura, patada, rasguño o torcedura infligidos por otra persona, en comercio y área de servicios</v>
          </cell>
        </row>
        <row r="11189">
          <cell r="A11189" t="str">
            <v>W50.6</v>
          </cell>
          <cell r="B11189" t="str">
            <v>Aporreo, golpe, mordedura, patada, rasguño o torcedura infligidos por otra persona, en área industrial y de la construcción</v>
          </cell>
        </row>
        <row r="11190">
          <cell r="A11190" t="str">
            <v>W50.7</v>
          </cell>
          <cell r="B11190" t="str">
            <v>Aporreo, golpe, mordedura, patada, rasguño o torcedura infligidos por otra persona, en granja</v>
          </cell>
        </row>
        <row r="11191">
          <cell r="A11191" t="str">
            <v>W50.8</v>
          </cell>
          <cell r="B11191" t="str">
            <v>Aporreo, golpe, mordedura, patada, rasguño o torcedura infligidos por otra persona, en otro lugar especificado</v>
          </cell>
        </row>
        <row r="11192">
          <cell r="A11192" t="str">
            <v>W50.9</v>
          </cell>
          <cell r="B11192" t="str">
            <v>Aporreo, golpe, mordedura, patada, rasguño o torcedura infligidos por otra persona, en lugar no especificado</v>
          </cell>
        </row>
        <row r="11193">
          <cell r="A11193" t="str">
            <v>W51</v>
          </cell>
          <cell r="B11193" t="str">
            <v>Choque o empellón contra otra persona</v>
          </cell>
        </row>
        <row r="11194">
          <cell r="A11194" t="str">
            <v>W51.0</v>
          </cell>
          <cell r="B11194" t="str">
            <v>Choque o empellón contra otra persona, en vivienda</v>
          </cell>
        </row>
        <row r="11195">
          <cell r="A11195" t="str">
            <v>W51.1</v>
          </cell>
          <cell r="B11195" t="str">
            <v>Choque o empellón contra otra persona, en institución residencial</v>
          </cell>
        </row>
        <row r="11196">
          <cell r="A11196" t="str">
            <v>W51.2</v>
          </cell>
          <cell r="B11196" t="str">
            <v>Choque o empellón contra otra persona, en escuelas, otras instituciones y áreas administrativas públicas</v>
          </cell>
        </row>
        <row r="11197">
          <cell r="A11197" t="str">
            <v>W51.3</v>
          </cell>
          <cell r="B11197" t="str">
            <v>Choque o empellón contra otra persona, en áreas de deporte y atletismo</v>
          </cell>
        </row>
        <row r="11198">
          <cell r="A11198" t="str">
            <v>W51.4</v>
          </cell>
          <cell r="B11198" t="str">
            <v>Choque o empellón contra otra persona, en calles y carreteras</v>
          </cell>
        </row>
        <row r="11199">
          <cell r="A11199" t="str">
            <v>W51.5</v>
          </cell>
          <cell r="B11199" t="str">
            <v>Choque o empellón contra otra persona, en comercio y área de servicios</v>
          </cell>
        </row>
        <row r="11200">
          <cell r="A11200" t="str">
            <v>W51.6</v>
          </cell>
          <cell r="B11200" t="str">
            <v>Choque o empellón contra otra persona, en área industrial y de la construcción</v>
          </cell>
        </row>
        <row r="11201">
          <cell r="A11201" t="str">
            <v>W51.7</v>
          </cell>
          <cell r="B11201" t="str">
            <v>Choque o empellón contra otra persona, en granja</v>
          </cell>
        </row>
        <row r="11202">
          <cell r="A11202" t="str">
            <v>W51.8</v>
          </cell>
          <cell r="B11202" t="str">
            <v>Choque o empellón contra otra persona, en otro lugar especificado</v>
          </cell>
        </row>
        <row r="11203">
          <cell r="A11203" t="str">
            <v>W51.9</v>
          </cell>
          <cell r="B11203" t="str">
            <v>Choque o empellón contra otra persona, en lugar no especificado</v>
          </cell>
        </row>
        <row r="11204">
          <cell r="A11204" t="str">
            <v>W52</v>
          </cell>
          <cell r="B11204" t="str">
            <v>Persona aplastada, empujada o pisoteada por una multitud o estampida humana</v>
          </cell>
        </row>
        <row r="11205">
          <cell r="A11205" t="str">
            <v>W52.0</v>
          </cell>
          <cell r="B11205" t="str">
            <v>Persona aplastada, empujada o pisoteada por una multitud o estampida humana, en vivienda</v>
          </cell>
        </row>
        <row r="11206">
          <cell r="A11206" t="str">
            <v>W52.1</v>
          </cell>
          <cell r="B11206" t="str">
            <v>Persona aplastada, empujada o pisoteada por una multitud o estampida humana, en institución residencial</v>
          </cell>
        </row>
        <row r="11207">
          <cell r="A11207" t="str">
            <v>W52.2</v>
          </cell>
          <cell r="B11207" t="str">
            <v>Persona aplastada, empujada o pisoteada por una multitud o estampida humana, en escuelas, otras instituciones y áreas administrativas públicas</v>
          </cell>
        </row>
        <row r="11208">
          <cell r="A11208" t="str">
            <v>W52.3</v>
          </cell>
          <cell r="B11208" t="str">
            <v>Persona aplastada, empujada o pisoteada por una multitud o estampida humana, en áreas de deporte y atletismo</v>
          </cell>
        </row>
        <row r="11209">
          <cell r="A11209" t="str">
            <v>W52.4</v>
          </cell>
          <cell r="B11209" t="str">
            <v>Persona aplastada, empujada o pisoteada por una multitud o estampida humana, en calles y carreteras</v>
          </cell>
        </row>
        <row r="11210">
          <cell r="A11210" t="str">
            <v>W52.5</v>
          </cell>
          <cell r="B11210" t="str">
            <v>Persona aplastada, empujada o pisoteada por una multitud o estampida humana, en comercio y área de servicios</v>
          </cell>
        </row>
        <row r="11211">
          <cell r="A11211" t="str">
            <v>W52.6</v>
          </cell>
          <cell r="B11211" t="str">
            <v>Persona aplastada, empujada o pisoteada por una multitud o estampida humana, en área industrial y de la construcción</v>
          </cell>
        </row>
        <row r="11212">
          <cell r="A11212" t="str">
            <v>W52.7</v>
          </cell>
          <cell r="B11212" t="str">
            <v>Persona aplastada, empujada o pisoteada por una multitud o estampida humana, en granja</v>
          </cell>
        </row>
        <row r="11213">
          <cell r="A11213" t="str">
            <v>W52.8</v>
          </cell>
          <cell r="B11213" t="str">
            <v>Persona aplastada, empujada o pisoteada por una multitud o estampida humana, en otro lugar especificado</v>
          </cell>
        </row>
        <row r="11214">
          <cell r="A11214" t="str">
            <v>W52.9</v>
          </cell>
          <cell r="B11214" t="str">
            <v>Persona aplastada, empujada o pisoteada por una multitud o estampida humana, en lugar no especificado</v>
          </cell>
        </row>
        <row r="11215">
          <cell r="A11215" t="str">
            <v>W53</v>
          </cell>
          <cell r="B11215" t="str">
            <v>Mordedura de rata</v>
          </cell>
        </row>
        <row r="11216">
          <cell r="A11216" t="str">
            <v>W53.0</v>
          </cell>
          <cell r="B11216" t="str">
            <v>Mordedura de rata, en vivienda</v>
          </cell>
        </row>
        <row r="11217">
          <cell r="A11217" t="str">
            <v>W53.1</v>
          </cell>
          <cell r="B11217" t="str">
            <v>Mordedura de rata, en institución residencial</v>
          </cell>
        </row>
        <row r="11218">
          <cell r="A11218" t="str">
            <v>W53.2</v>
          </cell>
          <cell r="B11218" t="str">
            <v>Mordedura de rata, en escuelas, otras instituciones y áreas administrativas públicas</v>
          </cell>
        </row>
        <row r="11219">
          <cell r="A11219" t="str">
            <v>W53.3</v>
          </cell>
          <cell r="B11219" t="str">
            <v>Mordedura de rata, en áreas de deporte y atletismo</v>
          </cell>
        </row>
        <row r="11220">
          <cell r="A11220" t="str">
            <v>W53.4</v>
          </cell>
          <cell r="B11220" t="str">
            <v>Mordedura de rata, en calles y carreteras</v>
          </cell>
        </row>
        <row r="11221">
          <cell r="A11221" t="str">
            <v>W53.5</v>
          </cell>
          <cell r="B11221" t="str">
            <v>Mordedura de rata, en comercio y área de servicios</v>
          </cell>
        </row>
        <row r="11222">
          <cell r="A11222" t="str">
            <v>W53.6</v>
          </cell>
          <cell r="B11222" t="str">
            <v>Mordedura de rata, en área industrial y de la construcción</v>
          </cell>
        </row>
        <row r="11223">
          <cell r="A11223" t="str">
            <v>W53.7</v>
          </cell>
          <cell r="B11223" t="str">
            <v>Mordedura de rata, en granja</v>
          </cell>
        </row>
        <row r="11224">
          <cell r="A11224" t="str">
            <v>W53.8</v>
          </cell>
          <cell r="B11224" t="str">
            <v>Mordedura de rata, en otro lugar especificado</v>
          </cell>
        </row>
        <row r="11225">
          <cell r="A11225" t="str">
            <v>W53.9</v>
          </cell>
          <cell r="B11225" t="str">
            <v>Mordedura de rata, en lugar no especificado</v>
          </cell>
        </row>
        <row r="11226">
          <cell r="A11226" t="str">
            <v>W54</v>
          </cell>
          <cell r="B11226" t="str">
            <v>Mordedura o ataque de perro</v>
          </cell>
        </row>
        <row r="11227">
          <cell r="A11227" t="str">
            <v>W54.0</v>
          </cell>
          <cell r="B11227" t="str">
            <v>Mordedura o ataque de perro, en vivienda</v>
          </cell>
        </row>
        <row r="11228">
          <cell r="A11228" t="str">
            <v>W54.1</v>
          </cell>
          <cell r="B11228" t="str">
            <v>Mordedura o ataque de perro, en institución residencial</v>
          </cell>
        </row>
        <row r="11229">
          <cell r="A11229" t="str">
            <v>W54.2</v>
          </cell>
          <cell r="B11229" t="str">
            <v>Mordedura o ataque de perro, en escuelas, otras instituciones y áreas administrativas públicas</v>
          </cell>
        </row>
        <row r="11230">
          <cell r="A11230" t="str">
            <v>W54.3</v>
          </cell>
          <cell r="B11230" t="str">
            <v>Mordedura o ataque de perro, en áreas de deporte y atletismo</v>
          </cell>
        </row>
        <row r="11231">
          <cell r="A11231" t="str">
            <v>W54.4</v>
          </cell>
          <cell r="B11231" t="str">
            <v>Mordedura o ataque de perro, en calles y carreteras</v>
          </cell>
        </row>
        <row r="11232">
          <cell r="A11232" t="str">
            <v>W54.5</v>
          </cell>
          <cell r="B11232" t="str">
            <v>Mordedura o ataque de perro, en comercio y área de servicios</v>
          </cell>
        </row>
        <row r="11233">
          <cell r="A11233" t="str">
            <v>W54.6</v>
          </cell>
          <cell r="B11233" t="str">
            <v>Mordedura o ataque de perro, en área industrial y de la construcción</v>
          </cell>
        </row>
        <row r="11234">
          <cell r="A11234" t="str">
            <v>W54.7</v>
          </cell>
          <cell r="B11234" t="str">
            <v>Mordedura o ataque de perro, en granja</v>
          </cell>
        </row>
        <row r="11235">
          <cell r="A11235" t="str">
            <v>W54.8</v>
          </cell>
          <cell r="B11235" t="str">
            <v>Mordedura o ataque de perro, en otro lugar especificado</v>
          </cell>
        </row>
        <row r="11236">
          <cell r="A11236" t="str">
            <v>W54.9</v>
          </cell>
          <cell r="B11236" t="str">
            <v>Mordedura o ataque de perro, en lugar no especificado</v>
          </cell>
        </row>
        <row r="11237">
          <cell r="A11237" t="str">
            <v>W55</v>
          </cell>
          <cell r="B11237" t="str">
            <v>Mordedura o ataque de otros mamíferos</v>
          </cell>
        </row>
        <row r="11238">
          <cell r="A11238" t="str">
            <v>W55.0</v>
          </cell>
          <cell r="B11238" t="str">
            <v>Mordedura o ataque de otros mamíferos, en vivienda</v>
          </cell>
        </row>
        <row r="11239">
          <cell r="A11239" t="str">
            <v>W55.1</v>
          </cell>
          <cell r="B11239" t="str">
            <v>Mordedura o ataque de otros mamíferos, en institución residencial</v>
          </cell>
        </row>
        <row r="11240">
          <cell r="A11240" t="str">
            <v>W55.2</v>
          </cell>
          <cell r="B11240" t="str">
            <v>Mordedura o ataque de otros mamíferos, en escuelas, otras instituciones y áreas administrativas públicas</v>
          </cell>
        </row>
        <row r="11241">
          <cell r="A11241" t="str">
            <v>W55.3</v>
          </cell>
          <cell r="B11241" t="str">
            <v>Mordedura o ataque de otros mamíferos, en áreas de deporte y atletismo</v>
          </cell>
        </row>
        <row r="11242">
          <cell r="A11242" t="str">
            <v>W55.4</v>
          </cell>
          <cell r="B11242" t="str">
            <v>Mordedura o ataque de otros mamíferos, en calles y carreteras</v>
          </cell>
        </row>
        <row r="11243">
          <cell r="A11243" t="str">
            <v>W55.5</v>
          </cell>
          <cell r="B11243" t="str">
            <v>Mordedura o ataque de otros mamíferos, en comercio y área de servicios</v>
          </cell>
        </row>
        <row r="11244">
          <cell r="A11244" t="str">
            <v>W55.6</v>
          </cell>
          <cell r="B11244" t="str">
            <v>Mordedura o ataque de otros mamíferos, en área industrial y de la construcción</v>
          </cell>
        </row>
        <row r="11245">
          <cell r="A11245" t="str">
            <v>W55.7</v>
          </cell>
          <cell r="B11245" t="str">
            <v>Mordedura o ataque de otros mamíferos, en granja</v>
          </cell>
        </row>
        <row r="11246">
          <cell r="A11246" t="str">
            <v>W55.8</v>
          </cell>
          <cell r="B11246" t="str">
            <v>Mordedura o ataque de otros mamíferos, en otro lugar especificado</v>
          </cell>
        </row>
        <row r="11247">
          <cell r="A11247" t="str">
            <v>W55.9</v>
          </cell>
          <cell r="B11247" t="str">
            <v>Mordedura o ataque de otros mamíferos, en lugar no especificado</v>
          </cell>
        </row>
        <row r="11248">
          <cell r="A11248" t="str">
            <v>W56</v>
          </cell>
          <cell r="B11248" t="str">
            <v>Contacto traumático con animales marinos</v>
          </cell>
        </row>
        <row r="11249">
          <cell r="A11249" t="str">
            <v>W56.0</v>
          </cell>
          <cell r="B11249" t="str">
            <v>Contacto traumático con animales marinos, en vivienda</v>
          </cell>
        </row>
        <row r="11250">
          <cell r="A11250" t="str">
            <v>W56.1</v>
          </cell>
          <cell r="B11250" t="str">
            <v>Contacto traumático con animales marinos, en institución residencial</v>
          </cell>
        </row>
        <row r="11251">
          <cell r="A11251" t="str">
            <v>W56.2</v>
          </cell>
          <cell r="B11251" t="str">
            <v>Contacto traumático con animales marinos, en escuelas, otras instituciones y áreas administrativas públicas</v>
          </cell>
        </row>
        <row r="11252">
          <cell r="A11252" t="str">
            <v>W56.3</v>
          </cell>
          <cell r="B11252" t="str">
            <v>Contacto traumático con animales marinos, en áreas de deporte y atletismo</v>
          </cell>
        </row>
        <row r="11253">
          <cell r="A11253" t="str">
            <v>W56.4</v>
          </cell>
          <cell r="B11253" t="str">
            <v>Contacto traumático con animales marinos, en calles y carreteras</v>
          </cell>
        </row>
        <row r="11254">
          <cell r="A11254" t="str">
            <v>W56.5</v>
          </cell>
          <cell r="B11254" t="str">
            <v>Contacto traumático con animales marinos, en comercio y área de servicios</v>
          </cell>
        </row>
        <row r="11255">
          <cell r="A11255" t="str">
            <v>W56.6</v>
          </cell>
          <cell r="B11255" t="str">
            <v>Contacto traumático con animales marinos, en área industrial y de la construcción</v>
          </cell>
        </row>
        <row r="11256">
          <cell r="A11256" t="str">
            <v>W56.7</v>
          </cell>
          <cell r="B11256" t="str">
            <v>Contacto traumático con animales marinos, en granja</v>
          </cell>
        </row>
        <row r="11257">
          <cell r="A11257" t="str">
            <v>W56.8</v>
          </cell>
          <cell r="B11257" t="str">
            <v>Contacto traumático con animales marinos, en otro lugar especificado</v>
          </cell>
        </row>
        <row r="11258">
          <cell r="A11258" t="str">
            <v>W56.9</v>
          </cell>
          <cell r="B11258" t="str">
            <v>Contacto traumático con animales marinos, en lugar no especificado</v>
          </cell>
        </row>
        <row r="11259">
          <cell r="A11259" t="str">
            <v>W57</v>
          </cell>
          <cell r="B11259" t="str">
            <v>Mordedura o picadura de insectos y otros artrópodos no venenosos</v>
          </cell>
        </row>
        <row r="11260">
          <cell r="A11260" t="str">
            <v>W57.0</v>
          </cell>
          <cell r="B11260" t="str">
            <v>Mordedura o picadura de insectos y otros artrópodos no venenosos, en vivienda</v>
          </cell>
        </row>
        <row r="11261">
          <cell r="A11261" t="str">
            <v>W57.1</v>
          </cell>
          <cell r="B11261" t="str">
            <v>Mordedura o picadura de insectos y otros artrópodos no venenosos, en institución residencial</v>
          </cell>
        </row>
        <row r="11262">
          <cell r="A11262" t="str">
            <v>W57.2</v>
          </cell>
          <cell r="B11262" t="str">
            <v>Mordedura o picadura de insectos y otros artrópodos no venenosos, en escuelas, otras instituciones y áreas administrativas públicas</v>
          </cell>
        </row>
        <row r="11263">
          <cell r="A11263" t="str">
            <v>W57.3</v>
          </cell>
          <cell r="B11263" t="str">
            <v>Mordedura o picadura de insectos y otros artrópodos no venenosos, en áreas de deporte y atletismo</v>
          </cell>
        </row>
        <row r="11264">
          <cell r="A11264" t="str">
            <v>W57.4</v>
          </cell>
          <cell r="B11264" t="str">
            <v>Mordedura o picadura de insectos y otros artrópodos no venenosos, en calles y carreteras</v>
          </cell>
        </row>
        <row r="11265">
          <cell r="A11265" t="str">
            <v>W57.5</v>
          </cell>
          <cell r="B11265" t="str">
            <v>Mordedura o picadura de insectos y otros artrópodos no venenosos, en comercio y área de servicios</v>
          </cell>
        </row>
        <row r="11266">
          <cell r="A11266" t="str">
            <v>W57.6</v>
          </cell>
          <cell r="B11266" t="str">
            <v>Mordedura o picadura de insectos y otros artrópodos no venenosos, en área industrial y de la construcción</v>
          </cell>
        </row>
        <row r="11267">
          <cell r="A11267" t="str">
            <v>W57.7</v>
          </cell>
          <cell r="B11267" t="str">
            <v>Mordedura o picadura de insectos y otros artrópodos no venenosos, en granja</v>
          </cell>
        </row>
        <row r="11268">
          <cell r="A11268" t="str">
            <v>W57.8</v>
          </cell>
          <cell r="B11268" t="str">
            <v>Mordedura o picadura de insectos y otros artrópodos no venenosos, en otro lugar especificado</v>
          </cell>
        </row>
        <row r="11269">
          <cell r="A11269" t="str">
            <v>W57.9</v>
          </cell>
          <cell r="B11269" t="str">
            <v>Mordedura o picadura de insectos y otros artrópodos no venenosos, en lugar no especificado</v>
          </cell>
        </row>
        <row r="11270">
          <cell r="A11270" t="str">
            <v>W58</v>
          </cell>
          <cell r="B11270" t="str">
            <v>Mordedura o ataque de cocodrilo o caimán</v>
          </cell>
        </row>
        <row r="11271">
          <cell r="A11271" t="str">
            <v>W58.0</v>
          </cell>
          <cell r="B11271" t="str">
            <v>Mordedura o ataque de cocodrilo o caimán, en vivienda</v>
          </cell>
        </row>
        <row r="11272">
          <cell r="A11272" t="str">
            <v>W58.1</v>
          </cell>
          <cell r="B11272" t="str">
            <v>Mordedura o ataque de cocodrilo o caimán, en institución residencial</v>
          </cell>
        </row>
        <row r="11273">
          <cell r="A11273" t="str">
            <v>W58.2</v>
          </cell>
          <cell r="B11273" t="str">
            <v>Mordedura o ataque de cocodrilo o caimán, en escuelas, otras instituciones y áreas administrativas públicas</v>
          </cell>
        </row>
        <row r="11274">
          <cell r="A11274" t="str">
            <v>W58.3</v>
          </cell>
          <cell r="B11274" t="str">
            <v>Mordedura o ataque de cocodrilo o caimán, en áreas de deporte y atletismo</v>
          </cell>
        </row>
        <row r="11275">
          <cell r="A11275" t="str">
            <v>W58.4</v>
          </cell>
          <cell r="B11275" t="str">
            <v>Mordedura o ataque de cocodrilo o caimán, en calles y carreteras</v>
          </cell>
        </row>
        <row r="11276">
          <cell r="A11276" t="str">
            <v>W58.5</v>
          </cell>
          <cell r="B11276" t="str">
            <v>Mordedura o ataque de cocodrilo o caimán, en comercio y área de servicios</v>
          </cell>
        </row>
        <row r="11277">
          <cell r="A11277" t="str">
            <v>W58.6</v>
          </cell>
          <cell r="B11277" t="str">
            <v>Mordedura o ataque de cocodrilo o caimán, en área industrial y de la construcción</v>
          </cell>
        </row>
        <row r="11278">
          <cell r="A11278" t="str">
            <v>W58.7</v>
          </cell>
          <cell r="B11278" t="str">
            <v>Mordedura o ataque de cocodrilo o caimán, en granja</v>
          </cell>
        </row>
        <row r="11279">
          <cell r="A11279" t="str">
            <v>W58.8</v>
          </cell>
          <cell r="B11279" t="str">
            <v>Mordedura o ataque de cocodrilo o caimán, en otro lugar especificado</v>
          </cell>
        </row>
        <row r="11280">
          <cell r="A11280" t="str">
            <v>W58.9</v>
          </cell>
          <cell r="B11280" t="str">
            <v>Mordedura o ataque de cocodrilo o caimán, en lugar no especificado</v>
          </cell>
        </row>
        <row r="11281">
          <cell r="A11281" t="str">
            <v>W59</v>
          </cell>
          <cell r="B11281" t="str">
            <v>Mordedura o aplastamiento por otros reptiles</v>
          </cell>
        </row>
        <row r="11282">
          <cell r="A11282" t="str">
            <v>W59.0</v>
          </cell>
          <cell r="B11282" t="str">
            <v>Mordedura o aplastamiento por otros reptiles, en vivienda</v>
          </cell>
        </row>
        <row r="11283">
          <cell r="A11283" t="str">
            <v>W59.1</v>
          </cell>
          <cell r="B11283" t="str">
            <v>Mordedura o aplastamiento por otros reptiles, en institución residencial</v>
          </cell>
        </row>
        <row r="11284">
          <cell r="A11284" t="str">
            <v>W59.2</v>
          </cell>
          <cell r="B11284" t="str">
            <v>Mordedura o aplastamiento por otros reptiles, en escuelas, otras instituciones y áreas administrativas públicas</v>
          </cell>
        </row>
        <row r="11285">
          <cell r="A11285" t="str">
            <v>W59.3</v>
          </cell>
          <cell r="B11285" t="str">
            <v>Mordedura o aplastamiento por otros reptiles, en áreas de deporte y atletismo</v>
          </cell>
        </row>
        <row r="11286">
          <cell r="A11286" t="str">
            <v>W59.4</v>
          </cell>
          <cell r="B11286" t="str">
            <v>Mordedura o aplastamiento por otros reptiles, en calles y carreteras</v>
          </cell>
        </row>
        <row r="11287">
          <cell r="A11287" t="str">
            <v>W59.5</v>
          </cell>
          <cell r="B11287" t="str">
            <v>Mordedura o aplastamiento por otros reptiles, en comercio y área de servicios</v>
          </cell>
        </row>
        <row r="11288">
          <cell r="A11288" t="str">
            <v>W59.6</v>
          </cell>
          <cell r="B11288" t="str">
            <v>Mordedura o aplastamiento por otros reptiles, en área industrial y de la construcción</v>
          </cell>
        </row>
        <row r="11289">
          <cell r="A11289" t="str">
            <v>W59.7</v>
          </cell>
          <cell r="B11289" t="str">
            <v>Mordedura o aplastamiento por otros reptiles, en granja</v>
          </cell>
        </row>
        <row r="11290">
          <cell r="A11290" t="str">
            <v>W59.8</v>
          </cell>
          <cell r="B11290" t="str">
            <v>Mordedura o aplastamiento por otros reptiles, en otro lugar especificado</v>
          </cell>
        </row>
        <row r="11291">
          <cell r="A11291" t="str">
            <v>W59.9</v>
          </cell>
          <cell r="B11291" t="str">
            <v>Mordedura o aplastamiento por otros reptiles, en lugar no especificado</v>
          </cell>
        </row>
        <row r="11292">
          <cell r="A11292" t="str">
            <v>W60</v>
          </cell>
          <cell r="B11292" t="str">
            <v>Contacto traumático con aguijones, espinas u hojas cortantes de plantas</v>
          </cell>
        </row>
        <row r="11293">
          <cell r="A11293" t="str">
            <v>W60.0</v>
          </cell>
          <cell r="B11293" t="str">
            <v>Contacto traumático con aguijones, espinas u hojas cortantes de plantas, en vivienda</v>
          </cell>
        </row>
        <row r="11294">
          <cell r="A11294" t="str">
            <v>W60.1</v>
          </cell>
          <cell r="B11294" t="str">
            <v>Contacto traumático con aguijones, espinas u hojas cortantes de plantas, en institución residencial</v>
          </cell>
        </row>
        <row r="11295">
          <cell r="A11295" t="str">
            <v>W60.2</v>
          </cell>
          <cell r="B11295" t="str">
            <v>Contacto traumático con aguijones, espinas u hojas cortantes de plantas, en escuelas, otras instituciones y áreas administrativas públicas</v>
          </cell>
        </row>
        <row r="11296">
          <cell r="A11296" t="str">
            <v>W60.3</v>
          </cell>
          <cell r="B11296" t="str">
            <v>Contacto traumático con aguijones, espinas u hojas cortantes de plantas, en áreas de deporte y atletismo</v>
          </cell>
        </row>
        <row r="11297">
          <cell r="A11297" t="str">
            <v>W60.4</v>
          </cell>
          <cell r="B11297" t="str">
            <v>Contacto traumático con aguijones, espinas u hojas cortantes de plantas, en calles y carreteras</v>
          </cell>
        </row>
        <row r="11298">
          <cell r="A11298" t="str">
            <v>W60.5</v>
          </cell>
          <cell r="B11298" t="str">
            <v>Contacto traumático con aguijones, espinas u hojas cortantes de plantas, en comercio y área de servicios</v>
          </cell>
        </row>
        <row r="11299">
          <cell r="A11299" t="str">
            <v>W60.6</v>
          </cell>
          <cell r="B11299" t="str">
            <v>Contacto traumático con aguijones, espinas u hojas cortantes de plantas, en área industrial y de la construcción</v>
          </cell>
        </row>
        <row r="11300">
          <cell r="A11300" t="str">
            <v>W60.7</v>
          </cell>
          <cell r="B11300" t="str">
            <v>Contacto traumático con aguijones, espinas u hojas cortantes de plantas, en granja</v>
          </cell>
        </row>
        <row r="11301">
          <cell r="A11301" t="str">
            <v>W60.8</v>
          </cell>
          <cell r="B11301" t="str">
            <v>Contacto traumático con aguijones, espinas u hojas cortantes de plantas, en otro lugar especificado</v>
          </cell>
        </row>
        <row r="11302">
          <cell r="A11302" t="str">
            <v>W60.9</v>
          </cell>
          <cell r="B11302" t="str">
            <v>Contacto traumático con aguijones, espinas u hojas cortantes de plantas, en lugar no especificado</v>
          </cell>
        </row>
        <row r="11303">
          <cell r="A11303" t="str">
            <v>W64</v>
          </cell>
          <cell r="B11303" t="str">
            <v>Exposición a otras fuerzas mecánicas animadas, y las no especificadas</v>
          </cell>
        </row>
        <row r="11304">
          <cell r="A11304" t="str">
            <v>W64.0</v>
          </cell>
          <cell r="B11304" t="str">
            <v>Exposición a otras fuerzas mecánicas animadas, y las no especificadas, en vivienda</v>
          </cell>
        </row>
        <row r="11305">
          <cell r="A11305" t="str">
            <v>W64.1</v>
          </cell>
          <cell r="B11305" t="str">
            <v>Exposición a otras fuerzas mecánicas animadas, y las no especificadas, en institución residencial</v>
          </cell>
        </row>
        <row r="11306">
          <cell r="A11306" t="str">
            <v>W64.2</v>
          </cell>
          <cell r="B11306" t="str">
            <v>Exposición a otras fuerzas mecánicas animadas, y las no especificadas, en escuelas, otras instituciones y áreas administrativas públicas</v>
          </cell>
        </row>
        <row r="11307">
          <cell r="A11307" t="str">
            <v>W64.3</v>
          </cell>
          <cell r="B11307" t="str">
            <v>Exposición a otras fuerzas mecánicas animadas, y las no especificadas, en áreas de deporte y atletismo</v>
          </cell>
        </row>
        <row r="11308">
          <cell r="A11308" t="str">
            <v>W64.4</v>
          </cell>
          <cell r="B11308" t="str">
            <v>Exposición a otras fuerzas mecánicas animadas, y las no especificadas, en calles y carreteras</v>
          </cell>
        </row>
        <row r="11309">
          <cell r="A11309" t="str">
            <v>W64.5</v>
          </cell>
          <cell r="B11309" t="str">
            <v>Exposición a otras fuerzas mecánicas animadas, y las no especificadas, en comercio y área de servicios</v>
          </cell>
        </row>
        <row r="11310">
          <cell r="A11310" t="str">
            <v>W64.6</v>
          </cell>
          <cell r="B11310" t="str">
            <v>Exposición a otras fuerzas mecánicas animadas, y las no especificadas, en área industrial y de la construcción</v>
          </cell>
        </row>
        <row r="11311">
          <cell r="A11311" t="str">
            <v>W64.7</v>
          </cell>
          <cell r="B11311" t="str">
            <v>Exposición a otras fuerzas mecánicas animadas, y las no especificadas, en granja</v>
          </cell>
        </row>
        <row r="11312">
          <cell r="A11312" t="str">
            <v>W64.8</v>
          </cell>
          <cell r="B11312" t="str">
            <v>Exposición a otras fuerzas mecánicas animadas, y las no especificadas, en otro lugar especificado</v>
          </cell>
        </row>
        <row r="11313">
          <cell r="A11313" t="str">
            <v>W64.9</v>
          </cell>
          <cell r="B11313" t="str">
            <v>Exposición a otras fuerzas mecánicas animadas, y las no especificadas, en lugar no especificado</v>
          </cell>
        </row>
        <row r="11314">
          <cell r="A11314" t="str">
            <v>W65</v>
          </cell>
          <cell r="B11314" t="str">
            <v>Ahogamiento y sumersión mientras se está en la bañera</v>
          </cell>
        </row>
        <row r="11315">
          <cell r="A11315" t="str">
            <v>W65.0</v>
          </cell>
          <cell r="B11315" t="str">
            <v>Ahogamiento y sumersión mientras se está en la bañera, en vivienda</v>
          </cell>
        </row>
        <row r="11316">
          <cell r="A11316" t="str">
            <v>W65.1</v>
          </cell>
          <cell r="B11316" t="str">
            <v>Ahogamiento y sumersión mientras se está en la bañera, en institución residencial</v>
          </cell>
        </row>
        <row r="11317">
          <cell r="A11317" t="str">
            <v>W65.2</v>
          </cell>
          <cell r="B11317" t="str">
            <v>Ahogamiento y sumersión mientras se está en la bañera, en escuelas, otras instituciones y áreas administrativas públicas</v>
          </cell>
        </row>
        <row r="11318">
          <cell r="A11318" t="str">
            <v>W65.3</v>
          </cell>
          <cell r="B11318" t="str">
            <v>Ahogamiento y sumersión mientras se está en la bañera, en áreas de deporte y atletismo</v>
          </cell>
        </row>
        <row r="11319">
          <cell r="A11319" t="str">
            <v>W65.4</v>
          </cell>
          <cell r="B11319" t="str">
            <v>Ahogamiento y sumersión mientras se está en la bañera, en calles y carreteras</v>
          </cell>
        </row>
        <row r="11320">
          <cell r="A11320" t="str">
            <v>W65.5</v>
          </cell>
          <cell r="B11320" t="str">
            <v>Ahogamiento y sumersión mientras se está en la bañera, en comercio y área de servicios</v>
          </cell>
        </row>
        <row r="11321">
          <cell r="A11321" t="str">
            <v>W65.6</v>
          </cell>
          <cell r="B11321" t="str">
            <v>Ahogamiento y sumersión mientras se está en la bañera, en área industrial y de la construcción</v>
          </cell>
        </row>
        <row r="11322">
          <cell r="A11322" t="str">
            <v>W65.7</v>
          </cell>
          <cell r="B11322" t="str">
            <v>Ahogamiento y sumersión mientras se está en la bañera, en granja</v>
          </cell>
        </row>
        <row r="11323">
          <cell r="A11323" t="str">
            <v>W65.8</v>
          </cell>
          <cell r="B11323" t="str">
            <v>Ahogamiento y sumersión mientras se está en la bañera, en otro lugar especificado</v>
          </cell>
        </row>
        <row r="11324">
          <cell r="A11324" t="str">
            <v>W65.9</v>
          </cell>
          <cell r="B11324" t="str">
            <v>Ahogamiento y sumersión mientras se está en la bañera, en lugar no especificado</v>
          </cell>
        </row>
        <row r="11325">
          <cell r="A11325" t="str">
            <v>W66</v>
          </cell>
          <cell r="B11325" t="str">
            <v>Ahogamiento y sumersión consecutivos a caída en la bañera</v>
          </cell>
        </row>
        <row r="11326">
          <cell r="A11326" t="str">
            <v>W66.0</v>
          </cell>
          <cell r="B11326" t="str">
            <v>Ahogamiento y sumersión consecutivos a caída en la bañera, en vivienda</v>
          </cell>
        </row>
        <row r="11327">
          <cell r="A11327" t="str">
            <v>W66.1</v>
          </cell>
          <cell r="B11327" t="str">
            <v>Ahogamiento y sumersión consecutivos a caída en la bañera, en institución residencial</v>
          </cell>
        </row>
        <row r="11328">
          <cell r="A11328" t="str">
            <v>W66.2</v>
          </cell>
          <cell r="B11328" t="str">
            <v>Ahogamiento y sumersión consecutivos a caída en la bañera, en escuelas, otras instituciones y áreas administrativas públicas</v>
          </cell>
        </row>
        <row r="11329">
          <cell r="A11329" t="str">
            <v>W66.3</v>
          </cell>
          <cell r="B11329" t="str">
            <v>Ahogamiento y sumersión consecutivos a caída en la bañera, en áreas de deporte y atletismo</v>
          </cell>
        </row>
        <row r="11330">
          <cell r="A11330" t="str">
            <v>W66.4</v>
          </cell>
          <cell r="B11330" t="str">
            <v>Ahogamiento y sumersión consecutivos a caída en la bañera, en calles y carreteras</v>
          </cell>
        </row>
        <row r="11331">
          <cell r="A11331" t="str">
            <v>W66.5</v>
          </cell>
          <cell r="B11331" t="str">
            <v>Ahogamiento y sumersión consecutivos a caída en la bañera, en comercio y área de servicios</v>
          </cell>
        </row>
        <row r="11332">
          <cell r="A11332" t="str">
            <v>W66.6</v>
          </cell>
          <cell r="B11332" t="str">
            <v>Ahogamiento y sumersión consecutivos a caída en la bañera, en área industrial y de la construcción</v>
          </cell>
        </row>
        <row r="11333">
          <cell r="A11333" t="str">
            <v>W66.7</v>
          </cell>
          <cell r="B11333" t="str">
            <v>Ahogamiento y sumersión consecutivos a caída en la bañera, en granja</v>
          </cell>
        </row>
        <row r="11334">
          <cell r="A11334" t="str">
            <v>W66.8</v>
          </cell>
          <cell r="B11334" t="str">
            <v>Ahogamiento y sumersión consecutivos a caída en la bañera, en otro lugar especificado</v>
          </cell>
        </row>
        <row r="11335">
          <cell r="A11335" t="str">
            <v>W66.9</v>
          </cell>
          <cell r="B11335" t="str">
            <v>Ahogamiento y sumersión consecutivos a caída en la bañera, en lugar no especificado</v>
          </cell>
        </row>
        <row r="11336">
          <cell r="A11336" t="str">
            <v>W67</v>
          </cell>
          <cell r="B11336" t="str">
            <v>Ahogamiento y sumersión mientras se está en una piscina, en</v>
          </cell>
        </row>
        <row r="11337">
          <cell r="A11337" t="str">
            <v>W67.0</v>
          </cell>
          <cell r="B11337" t="str">
            <v>Ahogamiento y sumersión mientras se está en una piscina,  vivienda</v>
          </cell>
        </row>
        <row r="11338">
          <cell r="A11338" t="str">
            <v>W67.1</v>
          </cell>
          <cell r="B11338" t="str">
            <v>Ahogamiento y sumersión mientras se está en una piscina, en institución residencial</v>
          </cell>
        </row>
        <row r="11339">
          <cell r="A11339" t="str">
            <v>W67.2</v>
          </cell>
          <cell r="B11339" t="str">
            <v>Ahogamiento y sumersión mientras se está en una piscina, en escuelas, otras instituciones y áreas administrativas públicas</v>
          </cell>
        </row>
        <row r="11340">
          <cell r="A11340" t="str">
            <v>W67.3</v>
          </cell>
          <cell r="B11340" t="str">
            <v>Ahogamiento y sumersión mientras se está en una piscina, en áreas de deporte y atletismo</v>
          </cell>
        </row>
        <row r="11341">
          <cell r="A11341" t="str">
            <v>W67.4</v>
          </cell>
          <cell r="B11341" t="str">
            <v>Ahogamiento y sumersión mientras se está en una piscina, en calles y carreteras</v>
          </cell>
        </row>
        <row r="11342">
          <cell r="A11342" t="str">
            <v>W67.5</v>
          </cell>
          <cell r="B11342" t="str">
            <v>Ahogamiento y sumersión mientras se está en una piscina, en comercio y área de servicios</v>
          </cell>
        </row>
        <row r="11343">
          <cell r="A11343" t="str">
            <v>W67.6</v>
          </cell>
          <cell r="B11343" t="str">
            <v>Ahogamiento y sumersión mientras se está en una piscina, en área industrial y de la construcción</v>
          </cell>
        </row>
        <row r="11344">
          <cell r="A11344" t="str">
            <v>W67.7</v>
          </cell>
          <cell r="B11344" t="str">
            <v>Ahogamiento y sumersión mientras se está en una piscina, en granja</v>
          </cell>
        </row>
        <row r="11345">
          <cell r="A11345" t="str">
            <v>W67.8</v>
          </cell>
          <cell r="B11345" t="str">
            <v>Ahogamiento y sumersión mientras se está en una piscina, en otro lugar especificado</v>
          </cell>
        </row>
        <row r="11346">
          <cell r="A11346" t="str">
            <v>W67.9</v>
          </cell>
          <cell r="B11346" t="str">
            <v>Ahogamiento y sumersión mientras se está en una piscina, en lugar no especificado</v>
          </cell>
        </row>
        <row r="11347">
          <cell r="A11347" t="str">
            <v>W68</v>
          </cell>
          <cell r="B11347" t="str">
            <v>Ahogamiento y sumersión consecutivos a caída en una piscina</v>
          </cell>
        </row>
        <row r="11348">
          <cell r="A11348" t="str">
            <v>W68.0</v>
          </cell>
          <cell r="B11348" t="str">
            <v>Ahogamiento y sumersión consecutivos a caída en una piscina, en vivienda</v>
          </cell>
        </row>
        <row r="11349">
          <cell r="A11349" t="str">
            <v>W68.1</v>
          </cell>
          <cell r="B11349" t="str">
            <v>Ahogamiento y sumersión consecutivos a caída en una piscina, en institución residencial</v>
          </cell>
        </row>
        <row r="11350">
          <cell r="A11350" t="str">
            <v>W68.2</v>
          </cell>
          <cell r="B11350" t="str">
            <v>Ahogamiento y sumersión consecutivos a caída en una piscina, en escuelas, otras instituciones y áreas administrativas públicas</v>
          </cell>
        </row>
        <row r="11351">
          <cell r="A11351" t="str">
            <v>W68.3</v>
          </cell>
          <cell r="B11351" t="str">
            <v>Ahogamiento y sumersión consecutivos a caída en una piscina, en áreas de deporte y atletismo</v>
          </cell>
        </row>
        <row r="11352">
          <cell r="A11352" t="str">
            <v>W68.4</v>
          </cell>
          <cell r="B11352" t="str">
            <v>Ahogamiento y sumersión consecutivos a caída en una piscina, en calles y carreteras</v>
          </cell>
        </row>
        <row r="11353">
          <cell r="A11353" t="str">
            <v>W68.5</v>
          </cell>
          <cell r="B11353" t="str">
            <v>Ahogamiento y sumersión consecutivos a caída en una piscina, en comercio y área de servicios</v>
          </cell>
        </row>
        <row r="11354">
          <cell r="A11354" t="str">
            <v>W68.6</v>
          </cell>
          <cell r="B11354" t="str">
            <v>Ahogamiento y sumersión consecutivos a caída en una piscina, en área industrial y de la construcción</v>
          </cell>
        </row>
        <row r="11355">
          <cell r="A11355" t="str">
            <v>W68.7</v>
          </cell>
          <cell r="B11355" t="str">
            <v>Ahogamiento y sumersión consecutivos a caída en una piscina, en granja</v>
          </cell>
        </row>
        <row r="11356">
          <cell r="A11356" t="str">
            <v>W68.8</v>
          </cell>
          <cell r="B11356" t="str">
            <v>Ahogamiento y sumersión consecutivos a caída en una piscina, en otro lugar especificado</v>
          </cell>
        </row>
        <row r="11357">
          <cell r="A11357" t="str">
            <v>W68.9</v>
          </cell>
          <cell r="B11357" t="str">
            <v>Ahogamiento y sumersión consecutivos a caída en una piscina, en lugar no especificado</v>
          </cell>
        </row>
        <row r="11358">
          <cell r="A11358" t="str">
            <v>W69</v>
          </cell>
          <cell r="B11358" t="str">
            <v>Ahogamiento y sumersión mientras se está en aguas naturales</v>
          </cell>
        </row>
        <row r="11359">
          <cell r="A11359" t="str">
            <v>W69.0</v>
          </cell>
          <cell r="B11359" t="str">
            <v>Ahogamiento y sumersión mientras se está en aguas naturales, en vivienda</v>
          </cell>
        </row>
        <row r="11360">
          <cell r="A11360" t="str">
            <v>W69.1</v>
          </cell>
          <cell r="B11360" t="str">
            <v>Ahogamiento y sumersión mientras se está en aguas naturales, en institución residencial</v>
          </cell>
        </row>
        <row r="11361">
          <cell r="A11361" t="str">
            <v>W69.2</v>
          </cell>
          <cell r="B11361" t="str">
            <v>Ahogamiento y sumersión mientras se está en aguas naturales, en escuelas, otras instituciones y áreas administrativas públicas</v>
          </cell>
        </row>
        <row r="11362">
          <cell r="A11362" t="str">
            <v>W69.3</v>
          </cell>
          <cell r="B11362" t="str">
            <v>Ahogamiento y sumersión mientras se está en aguas naturales, en áreas de deporte y atletismo</v>
          </cell>
        </row>
        <row r="11363">
          <cell r="A11363" t="str">
            <v>W69.4</v>
          </cell>
          <cell r="B11363" t="str">
            <v>Ahogamiento y sumersión mientras se está en aguas naturales, en calles y carreteras</v>
          </cell>
        </row>
        <row r="11364">
          <cell r="A11364" t="str">
            <v>W69.5</v>
          </cell>
          <cell r="B11364" t="str">
            <v>Ahogamiento y sumersión mientras se está en aguas naturales, en comercio y área de servicios</v>
          </cell>
        </row>
        <row r="11365">
          <cell r="A11365" t="str">
            <v>W69.6</v>
          </cell>
          <cell r="B11365" t="str">
            <v>Ahogamiento y sumersión mientras se está en aguas naturales, en área industrial y de la construcción</v>
          </cell>
        </row>
        <row r="11366">
          <cell r="A11366" t="str">
            <v>W69.7</v>
          </cell>
          <cell r="B11366" t="str">
            <v>Ahogamiento y sumersión mientras se está en aguas naturales, en granja</v>
          </cell>
        </row>
        <row r="11367">
          <cell r="A11367" t="str">
            <v>W69.8</v>
          </cell>
          <cell r="B11367" t="str">
            <v>Ahogamiento y sumersión mientras se está en aguas naturales, en otro lugar especificado</v>
          </cell>
        </row>
        <row r="11368">
          <cell r="A11368" t="str">
            <v>W69.9</v>
          </cell>
          <cell r="B11368" t="str">
            <v>Ahogamiento y sumersión mientras se está en aguas naturales, en lugar no especificado</v>
          </cell>
        </row>
        <row r="11369">
          <cell r="A11369" t="str">
            <v>W70</v>
          </cell>
          <cell r="B11369" t="str">
            <v>Ahogamiento y sumersión posterior a caída en aguas naturales</v>
          </cell>
        </row>
        <row r="11370">
          <cell r="A11370" t="str">
            <v>W70.0</v>
          </cell>
          <cell r="B11370" t="str">
            <v>Ahogamiento y sumersión posterior a caída en aguas naturales, en vivienda</v>
          </cell>
        </row>
        <row r="11371">
          <cell r="A11371" t="str">
            <v>W70.1</v>
          </cell>
          <cell r="B11371" t="str">
            <v>Ahogamiento y sumersión posterior a caída en aguas naturales, en institución residencial</v>
          </cell>
        </row>
        <row r="11372">
          <cell r="A11372" t="str">
            <v>W70.2</v>
          </cell>
          <cell r="B11372" t="str">
            <v>Ahogamiento y sumersión posterior a caída en aguas naturales, en escuelas, otras instituciones y áreas administrativas públicas</v>
          </cell>
        </row>
        <row r="11373">
          <cell r="A11373" t="str">
            <v>W70.3</v>
          </cell>
          <cell r="B11373" t="str">
            <v>Ahogamiento y sumersión posterior a caída en aguas naturales, en áreas de deporte y atletismo</v>
          </cell>
        </row>
        <row r="11374">
          <cell r="A11374" t="str">
            <v>W70.4</v>
          </cell>
          <cell r="B11374" t="str">
            <v>Ahogamiento y sumersión posterior a caída en aguas naturales, en calles y carreteras</v>
          </cell>
        </row>
        <row r="11375">
          <cell r="A11375" t="str">
            <v>W70.5</v>
          </cell>
          <cell r="B11375" t="str">
            <v>Ahogamiento y sumersión posterior a caída en aguas naturales, en comercio y área de servicios</v>
          </cell>
        </row>
        <row r="11376">
          <cell r="A11376" t="str">
            <v>W70.6</v>
          </cell>
          <cell r="B11376" t="str">
            <v>Ahogamiento y sumersión posterior a caída en aguas naturales, en área industrial y de la construcción</v>
          </cell>
        </row>
        <row r="11377">
          <cell r="A11377" t="str">
            <v>W70.7</v>
          </cell>
          <cell r="B11377" t="str">
            <v>Ahogamiento y sumersión posterior a caída en aguas naturales, en granja</v>
          </cell>
        </row>
        <row r="11378">
          <cell r="A11378" t="str">
            <v>W70.8</v>
          </cell>
          <cell r="B11378" t="str">
            <v>Ahogamiento y sumersión posterior a caída en aguas naturales, en otro lugar especificado</v>
          </cell>
        </row>
        <row r="11379">
          <cell r="A11379" t="str">
            <v>W70.9</v>
          </cell>
          <cell r="B11379" t="str">
            <v>Ahogamiento y sumersión posterior a caída en aguas naturales, en lugar no especificado</v>
          </cell>
        </row>
        <row r="11380">
          <cell r="A11380" t="str">
            <v>W73</v>
          </cell>
          <cell r="B11380" t="str">
            <v>Otros ahogamientos y sumersiones especificados</v>
          </cell>
        </row>
        <row r="11381">
          <cell r="A11381" t="str">
            <v>W73.0</v>
          </cell>
          <cell r="B11381" t="str">
            <v>Otros ahogamientos y sumersiones especificados, en vivienda</v>
          </cell>
        </row>
        <row r="11382">
          <cell r="A11382" t="str">
            <v>W73.1</v>
          </cell>
          <cell r="B11382" t="str">
            <v>Otros ahogamientos y sumersiones especificados, en institución residencial</v>
          </cell>
        </row>
        <row r="11383">
          <cell r="A11383" t="str">
            <v>W73.2</v>
          </cell>
          <cell r="B11383" t="str">
            <v>Otros ahogamientos y sumersiones especificados, en escuelas, otras instituciones y áreas administrativas públicas</v>
          </cell>
        </row>
        <row r="11384">
          <cell r="A11384" t="str">
            <v>W73.3</v>
          </cell>
          <cell r="B11384" t="str">
            <v>Otros ahogamientos y sumersiones especificados, en áreas de deporte y atletismo</v>
          </cell>
        </row>
        <row r="11385">
          <cell r="A11385" t="str">
            <v>W73.4</v>
          </cell>
          <cell r="B11385" t="str">
            <v>Otros ahogamientos y sumersiones especificados, en calles y carreteras</v>
          </cell>
        </row>
        <row r="11386">
          <cell r="A11386" t="str">
            <v>W73.5</v>
          </cell>
          <cell r="B11386" t="str">
            <v>Otros ahogamientos y sumersiones especificados, en comercio y área de servicios</v>
          </cell>
        </row>
        <row r="11387">
          <cell r="A11387" t="str">
            <v>W73.6</v>
          </cell>
          <cell r="B11387" t="str">
            <v>Otros ahogamientos y sumersiones especificados, en área industrial y de la construcción</v>
          </cell>
        </row>
        <row r="11388">
          <cell r="A11388" t="str">
            <v>W73.7</v>
          </cell>
          <cell r="B11388" t="str">
            <v>Otros ahogamientos y sumersiones especificados, en granja</v>
          </cell>
        </row>
        <row r="11389">
          <cell r="A11389" t="str">
            <v>W73.8</v>
          </cell>
          <cell r="B11389" t="str">
            <v>Otros ahogamientos y sumersiones especificados, en otro lugar especificado</v>
          </cell>
        </row>
        <row r="11390">
          <cell r="A11390" t="str">
            <v>W73.9</v>
          </cell>
          <cell r="B11390" t="str">
            <v>Otros ahogamientos y sumersiones especificados, en lugar no especificado</v>
          </cell>
        </row>
        <row r="11391">
          <cell r="A11391" t="str">
            <v>W74</v>
          </cell>
          <cell r="B11391" t="str">
            <v>Ahogamiento y sumersión no especificados</v>
          </cell>
        </row>
        <row r="11392">
          <cell r="A11392" t="str">
            <v>W74.0</v>
          </cell>
          <cell r="B11392" t="str">
            <v>Ahogamiento y sumersión no especificados, en vivienda</v>
          </cell>
        </row>
        <row r="11393">
          <cell r="A11393" t="str">
            <v>W74.1</v>
          </cell>
          <cell r="B11393" t="str">
            <v>Ahogamiento y sumersión no especificados, en institución residencial</v>
          </cell>
        </row>
        <row r="11394">
          <cell r="A11394" t="str">
            <v>W74.2</v>
          </cell>
          <cell r="B11394" t="str">
            <v>Ahogamiento y sumersión no especificados, en escuelas, otras instituciones y áreas administrativas públicas</v>
          </cell>
        </row>
        <row r="11395">
          <cell r="A11395" t="str">
            <v>W74.3</v>
          </cell>
          <cell r="B11395" t="str">
            <v>Ahogamiento y sumersión no especificados, en áreas de deporte y atletismo</v>
          </cell>
        </row>
        <row r="11396">
          <cell r="A11396" t="str">
            <v>W74.4</v>
          </cell>
          <cell r="B11396" t="str">
            <v>Ahogamiento y sumersión no especificados, en calles y carreteras</v>
          </cell>
        </row>
        <row r="11397">
          <cell r="A11397" t="str">
            <v>W74.5</v>
          </cell>
          <cell r="B11397" t="str">
            <v>Ahogamiento y sumersión no especificados, en comercio y área de servicios</v>
          </cell>
        </row>
        <row r="11398">
          <cell r="A11398" t="str">
            <v>W74.6</v>
          </cell>
          <cell r="B11398" t="str">
            <v>Ahogamiento y sumersión no especificados, en área industrial y de la construcción</v>
          </cell>
        </row>
        <row r="11399">
          <cell r="A11399" t="str">
            <v>W74.7</v>
          </cell>
          <cell r="B11399" t="str">
            <v>Ahogamiento y sumersión no especificados, en granja</v>
          </cell>
        </row>
        <row r="11400">
          <cell r="A11400" t="str">
            <v>W74.8</v>
          </cell>
          <cell r="B11400" t="str">
            <v>Ahogamiento y sumersión no especificados, en otro lugar especificado</v>
          </cell>
        </row>
        <row r="11401">
          <cell r="A11401" t="str">
            <v>W74.9</v>
          </cell>
          <cell r="B11401" t="str">
            <v>Ahogamiento y sumersión no especificados, en lugar no especificado</v>
          </cell>
        </row>
        <row r="11402">
          <cell r="A11402" t="str">
            <v>W75</v>
          </cell>
          <cell r="B11402" t="str">
            <v>Sofocación y estrangulamiento accidental en la cama</v>
          </cell>
        </row>
        <row r="11403">
          <cell r="A11403" t="str">
            <v>W75.0</v>
          </cell>
          <cell r="B11403" t="str">
            <v>Sofocación y estrangulamiento accidental en la cama, en vivienda</v>
          </cell>
        </row>
        <row r="11404">
          <cell r="A11404" t="str">
            <v>W75.1</v>
          </cell>
          <cell r="B11404" t="str">
            <v>Sofocación y estrangulamiento accidental en la cama, en institución residencial</v>
          </cell>
        </row>
        <row r="11405">
          <cell r="A11405" t="str">
            <v>W75.2</v>
          </cell>
          <cell r="B11405" t="str">
            <v>Sofocación y estrangulamiento accidental en la cama, en escuelas, otras instituciones y áreas administrativas públicas</v>
          </cell>
        </row>
        <row r="11406">
          <cell r="A11406" t="str">
            <v>W75.3</v>
          </cell>
          <cell r="B11406" t="str">
            <v>Sofocación y estrangulamiento accidental en la cama, en áreas de deporte y atletismo</v>
          </cell>
        </row>
        <row r="11407">
          <cell r="A11407" t="str">
            <v>W75.4</v>
          </cell>
          <cell r="B11407" t="str">
            <v>Sofocación y estrangulamiento accidental en la cama, en calles y carreteras</v>
          </cell>
        </row>
        <row r="11408">
          <cell r="A11408" t="str">
            <v>W75.5</v>
          </cell>
          <cell r="B11408" t="str">
            <v>Sofocación y estrangulamiento accidental en la cama, en comercio y área de servicios</v>
          </cell>
        </row>
        <row r="11409">
          <cell r="A11409" t="str">
            <v>W75.6</v>
          </cell>
          <cell r="B11409" t="str">
            <v>Sofocación y estrangulamiento accidental en la cama, en área industrial y de la construcción</v>
          </cell>
        </row>
        <row r="11410">
          <cell r="A11410" t="str">
            <v>W75.7</v>
          </cell>
          <cell r="B11410" t="str">
            <v>Sofocación y estrangulamiento accidental en la cama, en granja</v>
          </cell>
        </row>
        <row r="11411">
          <cell r="A11411" t="str">
            <v>W75.8</v>
          </cell>
          <cell r="B11411" t="str">
            <v>Sofocación y estrangulamiento accidental en la cama, en otro lugar especificado</v>
          </cell>
        </row>
        <row r="11412">
          <cell r="A11412" t="str">
            <v>W75.9</v>
          </cell>
          <cell r="B11412" t="str">
            <v>Sofocación y estrangulamiento accidental en la cama, en lugar no especificado</v>
          </cell>
        </row>
        <row r="11413">
          <cell r="A11413" t="str">
            <v>W76</v>
          </cell>
          <cell r="B11413" t="str">
            <v>Otros estrangulamientos y ahorcamientos accidentales</v>
          </cell>
        </row>
        <row r="11414">
          <cell r="A11414" t="str">
            <v>W76.0</v>
          </cell>
          <cell r="B11414" t="str">
            <v>Otros estrangulamientos y ahorcamientos accidentales, en vivienda</v>
          </cell>
        </row>
        <row r="11415">
          <cell r="A11415" t="str">
            <v>W76.1</v>
          </cell>
          <cell r="B11415" t="str">
            <v>Otros estrangulamientos y ahorcamientos accidentales, en institución residencial</v>
          </cell>
        </row>
        <row r="11416">
          <cell r="A11416" t="str">
            <v>W76.2</v>
          </cell>
          <cell r="B11416" t="str">
            <v>Otros estrangulamientos y ahorcamientos accidentales, en escuelas, otras instituciones y áreas administrativas públicas</v>
          </cell>
        </row>
        <row r="11417">
          <cell r="A11417" t="str">
            <v>W76.3</v>
          </cell>
          <cell r="B11417" t="str">
            <v>Otros estrangulamientos y ahorcamientos accidentales, en áreas de deporte y atletismo</v>
          </cell>
        </row>
        <row r="11418">
          <cell r="A11418" t="str">
            <v>W76.4</v>
          </cell>
          <cell r="B11418" t="str">
            <v>Otros estrangulamientos y ahorcamientos accidentales, en calles y carreteras</v>
          </cell>
        </row>
        <row r="11419">
          <cell r="A11419" t="str">
            <v>W76.5</v>
          </cell>
          <cell r="B11419" t="str">
            <v>Otros estrangulamientos y ahorcamientos accidentales, en comercio y área de servicios</v>
          </cell>
        </row>
        <row r="11420">
          <cell r="A11420" t="str">
            <v>W76.6</v>
          </cell>
          <cell r="B11420" t="str">
            <v>Otros estrangulamientos y ahorcamientos accidentales, en área industrial y de la construcción</v>
          </cell>
        </row>
        <row r="11421">
          <cell r="A11421" t="str">
            <v>W76.7</v>
          </cell>
          <cell r="B11421" t="str">
            <v>Otros estrangulamientos y ahorcamientos accidentales, en granja</v>
          </cell>
        </row>
        <row r="11422">
          <cell r="A11422" t="str">
            <v>W76.8</v>
          </cell>
          <cell r="B11422" t="str">
            <v>Otros estrangulamientos y ahorcamientos accidentales, en otro lugar especificado</v>
          </cell>
        </row>
        <row r="11423">
          <cell r="A11423" t="str">
            <v>W76.9</v>
          </cell>
          <cell r="B11423" t="str">
            <v>Otros estrangulamientos y ahorcamientos accidentales, en lugar no especificado</v>
          </cell>
        </row>
        <row r="11424">
          <cell r="A11424" t="str">
            <v>W77</v>
          </cell>
          <cell r="B11424" t="str">
            <v>Obstrucción de la respiración debida a hundimiento, caída de tierra u otras sustancias</v>
          </cell>
        </row>
        <row r="11425">
          <cell r="A11425" t="str">
            <v>W77.0</v>
          </cell>
          <cell r="B11425" t="str">
            <v>Obstrucción de la respiración debida a hundimiento, caída de tierra u otras sustancias, en vivienda</v>
          </cell>
        </row>
        <row r="11426">
          <cell r="A11426" t="str">
            <v>W77.1</v>
          </cell>
          <cell r="B11426" t="str">
            <v>Obstrucción de la respiración debida a hundimiento, caída de tierra u otras sustancias, en institución residencial</v>
          </cell>
        </row>
        <row r="11427">
          <cell r="A11427" t="str">
            <v>W77.2</v>
          </cell>
          <cell r="B11427" t="str">
            <v>Obstrucción de la respiración debida a hundimiento, caída de tierra u otras sustancias, en escuelas, otras instituciones y áreas administrativas públicas</v>
          </cell>
        </row>
        <row r="11428">
          <cell r="A11428" t="str">
            <v>W77.3</v>
          </cell>
          <cell r="B11428" t="str">
            <v>Obstrucción de la respiración debida a hundimiento, caída de tierra u otras sustancias, en áreas de deporte y atletismo</v>
          </cell>
        </row>
        <row r="11429">
          <cell r="A11429" t="str">
            <v>W77.4</v>
          </cell>
          <cell r="B11429" t="str">
            <v>Obstrucción de la respiración debida a hundimiento, caída de tierra u otras sustancias, en calles y carreteras</v>
          </cell>
        </row>
        <row r="11430">
          <cell r="A11430" t="str">
            <v>W77.5</v>
          </cell>
          <cell r="B11430" t="str">
            <v>Obstrucción de la respiración debida a hundimiento, caída de tierra u otras sustancias, en comercio y área de servicios</v>
          </cell>
        </row>
        <row r="11431">
          <cell r="A11431" t="str">
            <v>W77.6</v>
          </cell>
          <cell r="B11431" t="str">
            <v>Obstrucción de la respiración debida a hundimiento, caída de tierra u otras sustancias, en área industrial y de la construcción</v>
          </cell>
        </row>
        <row r="11432">
          <cell r="A11432" t="str">
            <v>W77.7</v>
          </cell>
          <cell r="B11432" t="str">
            <v>Obstrucción de la respiración debida a hundimiento, caída de tierra u otras sustancias, en granja</v>
          </cell>
        </row>
        <row r="11433">
          <cell r="A11433" t="str">
            <v>W77.8</v>
          </cell>
          <cell r="B11433" t="str">
            <v>Obstrucción de la respiración debida a hundimiento, caída de tierra u otras sustancias, en otro lugar especificado</v>
          </cell>
        </row>
        <row r="11434">
          <cell r="A11434" t="str">
            <v>W77.9</v>
          </cell>
          <cell r="B11434" t="str">
            <v>Obstrucción de la respiración debida a hundimiento, caída de tierra u otras sustancias, en lugar no especificado</v>
          </cell>
        </row>
        <row r="11435">
          <cell r="A11435" t="str">
            <v>W78</v>
          </cell>
          <cell r="B11435" t="str">
            <v>Inhalación de contenidos gástricos</v>
          </cell>
        </row>
        <row r="11436">
          <cell r="A11436" t="str">
            <v>W78.0</v>
          </cell>
          <cell r="B11436" t="str">
            <v>Inhalación de contenidos gástricos, en vivienda</v>
          </cell>
        </row>
        <row r="11437">
          <cell r="A11437" t="str">
            <v>W78.1</v>
          </cell>
          <cell r="B11437" t="str">
            <v>Inhalación de contenidos gástricos, en institución residencial</v>
          </cell>
        </row>
        <row r="11438">
          <cell r="A11438" t="str">
            <v>W78.2</v>
          </cell>
          <cell r="B11438" t="str">
            <v>Inhalación de contenidos gástricos, en escuelas, otras instituciones y áreas administrativas públicas</v>
          </cell>
        </row>
        <row r="11439">
          <cell r="A11439" t="str">
            <v>W78.3</v>
          </cell>
          <cell r="B11439" t="str">
            <v>Inhalación de contenidos gástricos, en áreas de deporte y atletismo</v>
          </cell>
        </row>
        <row r="11440">
          <cell r="A11440" t="str">
            <v>W78.4</v>
          </cell>
          <cell r="B11440" t="str">
            <v>Inhalación de contenidos gástricos, en calles y carreteras</v>
          </cell>
        </row>
        <row r="11441">
          <cell r="A11441" t="str">
            <v>W78.5</v>
          </cell>
          <cell r="B11441" t="str">
            <v>Inhalación de contenidos gástricos, en comercio y área de servicios</v>
          </cell>
        </row>
        <row r="11442">
          <cell r="A11442" t="str">
            <v>W78.6</v>
          </cell>
          <cell r="B11442" t="str">
            <v>Inhalación de contenidos gástricos, en área industrial y de la construcción</v>
          </cell>
        </row>
        <row r="11443">
          <cell r="A11443" t="str">
            <v>W78.7</v>
          </cell>
          <cell r="B11443" t="str">
            <v>Inhalación de contenidos gástricos, en granja</v>
          </cell>
        </row>
        <row r="11444">
          <cell r="A11444" t="str">
            <v>W78.8</v>
          </cell>
          <cell r="B11444" t="str">
            <v>Inhalación de contenidos gástricos, en otro lugar especificado</v>
          </cell>
        </row>
        <row r="11445">
          <cell r="A11445" t="str">
            <v>W78.9</v>
          </cell>
          <cell r="B11445" t="str">
            <v>Inhalación de contenidos gástricos, en lugar no especificado</v>
          </cell>
        </row>
        <row r="11446">
          <cell r="A11446" t="str">
            <v>W79</v>
          </cell>
          <cell r="B11446" t="str">
            <v>Inhalación e ingestión de alimento que causa obstrucción de las vías respiratorias</v>
          </cell>
        </row>
        <row r="11447">
          <cell r="A11447" t="str">
            <v>W79.0</v>
          </cell>
          <cell r="B11447" t="str">
            <v>Inhalación e ingestión de alimento que causa obstrucción de las vías respiratorias, en vivienda</v>
          </cell>
        </row>
        <row r="11448">
          <cell r="A11448" t="str">
            <v>W79.1</v>
          </cell>
          <cell r="B11448" t="str">
            <v>Inhalación e ingestión de alimento que causa obstrucción de las vías respiratorias, en institución residencial</v>
          </cell>
        </row>
        <row r="11449">
          <cell r="A11449" t="str">
            <v>W79.2</v>
          </cell>
          <cell r="B11449" t="str">
            <v>Inhalación e ingestión de alimento que causa obstrucción de las vías respiratorias, en escuelas, otras instituciones y áreas administrativas públicas</v>
          </cell>
        </row>
        <row r="11450">
          <cell r="A11450" t="str">
            <v>W79.3</v>
          </cell>
          <cell r="B11450" t="str">
            <v>Inhalación e ingestión de alimento que causa obstrucción de las vías respiratorias, en áreas de deporte y atletismo</v>
          </cell>
        </row>
        <row r="11451">
          <cell r="A11451" t="str">
            <v>W79.4</v>
          </cell>
          <cell r="B11451" t="str">
            <v>Inhalación e ingestión de alimento que causa obstrucción de las vías respiratorias, en calles y carreteras</v>
          </cell>
        </row>
        <row r="11452">
          <cell r="A11452" t="str">
            <v>W79.5</v>
          </cell>
          <cell r="B11452" t="str">
            <v>Inhalación e ingestión de alimento que causa obstrucción de las vías respiratorias, en comercio y área de servicios</v>
          </cell>
        </row>
        <row r="11453">
          <cell r="A11453" t="str">
            <v>W79.6</v>
          </cell>
          <cell r="B11453" t="str">
            <v>Inhalación e ingestión de alimento que causa obstrucción de las vías respiratorias, en área industrial y de la construcción</v>
          </cell>
        </row>
        <row r="11454">
          <cell r="A11454" t="str">
            <v>W79.7</v>
          </cell>
          <cell r="B11454" t="str">
            <v>Inhalación e ingestión de alimento que causa obstrucción de las vías respiratorias, en granja</v>
          </cell>
        </row>
        <row r="11455">
          <cell r="A11455" t="str">
            <v>W79.8</v>
          </cell>
          <cell r="B11455" t="str">
            <v>Inhalación e ingestión de alimento que causa obstrucción de las vías respiratorias, en otro lugar especificado</v>
          </cell>
        </row>
        <row r="11456">
          <cell r="A11456" t="str">
            <v>W79.9</v>
          </cell>
          <cell r="B11456" t="str">
            <v>Inhalación e ingestión de alimento que causa obstrucción de las vías respiratorias, en lugar no especificado</v>
          </cell>
        </row>
        <row r="11457">
          <cell r="A11457" t="str">
            <v>W80</v>
          </cell>
          <cell r="B11457" t="str">
            <v>Inhalación e ingestión de otros objetos que causan obstrucción de las  vías respiratorias</v>
          </cell>
        </row>
        <row r="11458">
          <cell r="A11458" t="str">
            <v>W80.0</v>
          </cell>
          <cell r="B11458" t="str">
            <v>Inhalación e ingestión de otros objetos que causan obstrucción de las vías respiratorias, en vivienda</v>
          </cell>
        </row>
        <row r="11459">
          <cell r="A11459" t="str">
            <v>W80.1</v>
          </cell>
          <cell r="B11459" t="str">
            <v>Inhalación e ingestión de otros objetos que causan obstrucción de las vías respiratorias, en institución residencial</v>
          </cell>
        </row>
        <row r="11460">
          <cell r="A11460" t="str">
            <v>W80.2</v>
          </cell>
          <cell r="B11460" t="str">
            <v>Inhalación e ingestión de otros objetos que causan obstrucción de las vías respiratorias, en escuelas, otras instituciones y áreas administrativas públicas</v>
          </cell>
        </row>
        <row r="11461">
          <cell r="A11461" t="str">
            <v>W80.3</v>
          </cell>
          <cell r="B11461" t="str">
            <v>Inhalación e ingestión de otros objetos que causan obstrucción de las vías respiratorias, en áreas de deporte y atletismo</v>
          </cell>
        </row>
        <row r="11462">
          <cell r="A11462" t="str">
            <v>W80.4</v>
          </cell>
          <cell r="B11462" t="str">
            <v>Inhalación e ingestión de otros objetos que causan obstrucción de las vías respiratorias, en calles y carreteras</v>
          </cell>
        </row>
        <row r="11463">
          <cell r="A11463" t="str">
            <v>W80.5</v>
          </cell>
          <cell r="B11463" t="str">
            <v>Inhalación e ingestión de otros objetos que causan obstrucción de las vías respiratorias, en comercio y área de servicios</v>
          </cell>
        </row>
        <row r="11464">
          <cell r="A11464" t="str">
            <v>W80.6</v>
          </cell>
          <cell r="B11464" t="str">
            <v>Inhalación e ingestión de otros objetos que causan obstrucción de las vías respiratorias, en área industrial y de la construcción</v>
          </cell>
        </row>
        <row r="11465">
          <cell r="A11465" t="str">
            <v>W80.7</v>
          </cell>
          <cell r="B11465" t="str">
            <v>Inhalación e ingestión de otros objetos que causan obstrucción de las vías respiratorias, en granja</v>
          </cell>
        </row>
        <row r="11466">
          <cell r="A11466" t="str">
            <v>W80.8</v>
          </cell>
          <cell r="B11466" t="str">
            <v>Inhalación e ingestión de otros objetos que causan obstrucción de las vías respiratorias, en otro lugar especificado</v>
          </cell>
        </row>
        <row r="11467">
          <cell r="A11467" t="str">
            <v>W80.9</v>
          </cell>
          <cell r="B11467" t="str">
            <v>Inhalación e ingestión de otros objetos que causan obstrucción de las vías respiratorias, en lugar no especificado</v>
          </cell>
        </row>
        <row r="11468">
          <cell r="A11468" t="str">
            <v>W81</v>
          </cell>
          <cell r="B11468" t="str">
            <v>Confinado o atrapado en un ambiente con bajo contenido de oxígeno</v>
          </cell>
        </row>
        <row r="11469">
          <cell r="A11469" t="str">
            <v>W81.0</v>
          </cell>
          <cell r="B11469" t="str">
            <v>Confinado o atrapado en un ambiente con bajo contenido de oxígeno, en vivienda</v>
          </cell>
        </row>
        <row r="11470">
          <cell r="A11470" t="str">
            <v>W81.1</v>
          </cell>
          <cell r="B11470" t="str">
            <v>Confinado o atrapado en un ambiente con bajo contenido de oxígeno, en institución residencial</v>
          </cell>
        </row>
        <row r="11471">
          <cell r="A11471" t="str">
            <v>W81.2</v>
          </cell>
          <cell r="B11471" t="str">
            <v>Confinado o atrapado en un ambiente con bajo contenido de oxígeno, en escuelas, otras instituciones y áreas administrativas públicas</v>
          </cell>
        </row>
        <row r="11472">
          <cell r="A11472" t="str">
            <v>W81.3</v>
          </cell>
          <cell r="B11472" t="str">
            <v>Confinado o atrapado en un ambiente con bajo contenido de oxígeno, en áreas de deporte y atletismo</v>
          </cell>
        </row>
        <row r="11473">
          <cell r="A11473" t="str">
            <v>W81.4</v>
          </cell>
          <cell r="B11473" t="str">
            <v>Confinado o atrapado en un ambiente con bajo contenido de oxígeno, en calles y carreteras</v>
          </cell>
        </row>
        <row r="11474">
          <cell r="A11474" t="str">
            <v>W81.5</v>
          </cell>
          <cell r="B11474" t="str">
            <v>Confinado o atrapado en un ambiente con bajo contenido de oxígeno, en comercio y área de servicios</v>
          </cell>
        </row>
        <row r="11475">
          <cell r="A11475" t="str">
            <v>W81.6</v>
          </cell>
          <cell r="B11475" t="str">
            <v>Confinado o atrapado en un ambiente con bajo contenido de oxígeno, en área industrial y de la construcción</v>
          </cell>
        </row>
        <row r="11476">
          <cell r="A11476" t="str">
            <v>W81.7</v>
          </cell>
          <cell r="B11476" t="str">
            <v>Confinado o atrapado en un ambiente con bajo contenido de oxígeno, en granja</v>
          </cell>
        </row>
        <row r="11477">
          <cell r="A11477" t="str">
            <v>W81.8</v>
          </cell>
          <cell r="B11477" t="str">
            <v>Confinado o atrapado en un ambiente con bajo contenido de oxígeno, en otro lugar especificado</v>
          </cell>
        </row>
        <row r="11478">
          <cell r="A11478" t="str">
            <v>W81.9</v>
          </cell>
          <cell r="B11478" t="str">
            <v>Confinado o atrapado en un ambiente con bajo contenido de oxígeno, en lugar no especificado</v>
          </cell>
        </row>
        <row r="11479">
          <cell r="A11479" t="str">
            <v>W83</v>
          </cell>
          <cell r="B11479" t="str">
            <v>Otras obstrucciones especificadas de la respiración</v>
          </cell>
        </row>
        <row r="11480">
          <cell r="A11480" t="str">
            <v>W83.0</v>
          </cell>
          <cell r="B11480" t="str">
            <v>Otras obstrucciones especificadas de la respiración, en vivienda</v>
          </cell>
        </row>
        <row r="11481">
          <cell r="A11481" t="str">
            <v>W83.1</v>
          </cell>
          <cell r="B11481" t="str">
            <v>Otras obstrucciones especificadas de la respiración, en institución residencial</v>
          </cell>
        </row>
        <row r="11482">
          <cell r="A11482" t="str">
            <v>W83.2</v>
          </cell>
          <cell r="B11482" t="str">
            <v>Otras obstrucciones especificadas de la respiración, en escuelas, otras instituciones y áreas administrativas públicas</v>
          </cell>
        </row>
        <row r="11483">
          <cell r="A11483" t="str">
            <v>W83.3</v>
          </cell>
          <cell r="B11483" t="str">
            <v>Otras obstrucciones especificadas de la respiración, en áreas de deporte y atletismo</v>
          </cell>
        </row>
        <row r="11484">
          <cell r="A11484" t="str">
            <v>W83.4</v>
          </cell>
          <cell r="B11484" t="str">
            <v>Otras obstrucciones especificadas de la respiración, en calles y carreteras</v>
          </cell>
        </row>
        <row r="11485">
          <cell r="A11485" t="str">
            <v>W83.5</v>
          </cell>
          <cell r="B11485" t="str">
            <v>Otras obstrucciones especificadas de la respiración, en comercio y área de servicios</v>
          </cell>
        </row>
        <row r="11486">
          <cell r="A11486" t="str">
            <v>W83.6</v>
          </cell>
          <cell r="B11486" t="str">
            <v>Otras obstrucciones especificadas de la respiración, en área industrial y de la construcción</v>
          </cell>
        </row>
        <row r="11487">
          <cell r="A11487" t="str">
            <v>W83.7</v>
          </cell>
          <cell r="B11487" t="str">
            <v>Otras obstrucciones especificadas de la respiración, en granja</v>
          </cell>
        </row>
        <row r="11488">
          <cell r="A11488" t="str">
            <v>W83.8</v>
          </cell>
          <cell r="B11488" t="str">
            <v>Otras obstrucciones especificadas de la respiración, en otro lugar especificado</v>
          </cell>
        </row>
        <row r="11489">
          <cell r="A11489" t="str">
            <v>W83.9</v>
          </cell>
          <cell r="B11489" t="str">
            <v>Otras obstrucciones especificadas de la respiración, en lugar no especificado</v>
          </cell>
        </row>
        <row r="11490">
          <cell r="A11490" t="str">
            <v>W84</v>
          </cell>
          <cell r="B11490" t="str">
            <v>Obstrucción no especificada de la respiración</v>
          </cell>
        </row>
        <row r="11491">
          <cell r="A11491" t="str">
            <v>W84.0</v>
          </cell>
          <cell r="B11491" t="str">
            <v>Obstrucción no especificada de la respiración, en vivienda</v>
          </cell>
        </row>
        <row r="11492">
          <cell r="A11492" t="str">
            <v>W84.1</v>
          </cell>
          <cell r="B11492" t="str">
            <v>Obstrucción no especificada de la respiración, en institución residencial</v>
          </cell>
        </row>
        <row r="11493">
          <cell r="A11493" t="str">
            <v>W84.2</v>
          </cell>
          <cell r="B11493" t="str">
            <v>Obstrucción no especificada de la respiración, en escuelas, otras instituciones y áreas administrativas públicas</v>
          </cell>
        </row>
        <row r="11494">
          <cell r="A11494" t="str">
            <v>W84.3</v>
          </cell>
          <cell r="B11494" t="str">
            <v>Obstrucción no especificada de la respiración, en áreas de deporte y atletismo</v>
          </cell>
        </row>
        <row r="11495">
          <cell r="A11495" t="str">
            <v>W84.4</v>
          </cell>
          <cell r="B11495" t="str">
            <v>Obstrucción no especificada de la respiración, en calles y carreteras</v>
          </cell>
        </row>
        <row r="11496">
          <cell r="A11496" t="str">
            <v>W84.5</v>
          </cell>
          <cell r="B11496" t="str">
            <v>Obstrucción no especificada de la respiración, en comercio y área de servicios</v>
          </cell>
        </row>
        <row r="11497">
          <cell r="A11497" t="str">
            <v>W84.6</v>
          </cell>
          <cell r="B11497" t="str">
            <v>Obstrucción no especificada de la respiración, en área industrial y de la construcción</v>
          </cell>
        </row>
        <row r="11498">
          <cell r="A11498" t="str">
            <v>W84.7</v>
          </cell>
          <cell r="B11498" t="str">
            <v>Obstrucción no especificada de la respiración, en granja</v>
          </cell>
        </row>
        <row r="11499">
          <cell r="A11499" t="str">
            <v>W84.8</v>
          </cell>
          <cell r="B11499" t="str">
            <v>Obstrucción no especificada de la respiración, en otro lugar especificado</v>
          </cell>
        </row>
        <row r="11500">
          <cell r="A11500" t="str">
            <v>W84.9</v>
          </cell>
          <cell r="B11500" t="str">
            <v>Obstrucción no especificada de la respiración, en lugar no especificado</v>
          </cell>
        </row>
        <row r="11501">
          <cell r="A11501" t="str">
            <v>W85</v>
          </cell>
          <cell r="B11501" t="str">
            <v>Exposición a líneas de transmisión eléctrica</v>
          </cell>
        </row>
        <row r="11502">
          <cell r="A11502" t="str">
            <v>W85.0</v>
          </cell>
          <cell r="B11502" t="str">
            <v>Exposición a líneas de transmisión eléctrica, en vivienda</v>
          </cell>
        </row>
        <row r="11503">
          <cell r="A11503" t="str">
            <v>W85.1</v>
          </cell>
          <cell r="B11503" t="str">
            <v>Exposición a líneas de transmisión eléctrica, en institución residencial</v>
          </cell>
        </row>
        <row r="11504">
          <cell r="A11504" t="str">
            <v>W85.2</v>
          </cell>
          <cell r="B11504" t="str">
            <v>Exposición a líneas de transmisión eléctrica, en escuelas, otras instituciones y áreas administrativas públicas</v>
          </cell>
        </row>
        <row r="11505">
          <cell r="A11505" t="str">
            <v>W85.3</v>
          </cell>
          <cell r="B11505" t="str">
            <v>Exposición a líneas de transmisión eléctrica, en áreas de deporte y atletismo</v>
          </cell>
        </row>
        <row r="11506">
          <cell r="A11506" t="str">
            <v>W85.4</v>
          </cell>
          <cell r="B11506" t="str">
            <v>Exposición a líneas de transmisión eléctrica, en calles y carreteras</v>
          </cell>
        </row>
        <row r="11507">
          <cell r="A11507" t="str">
            <v>W85.5</v>
          </cell>
          <cell r="B11507" t="str">
            <v>Exposición a líneas de transmisión eléctrica, en comercio y área de servicios</v>
          </cell>
        </row>
        <row r="11508">
          <cell r="A11508" t="str">
            <v>W85.6</v>
          </cell>
          <cell r="B11508" t="str">
            <v>Exposición a líneas de transmisión eléctrica, en área industrial y de la construcción</v>
          </cell>
        </row>
        <row r="11509">
          <cell r="A11509" t="str">
            <v>W85.7</v>
          </cell>
          <cell r="B11509" t="str">
            <v>Exposición a líneas de transmisión eléctrica, en granja</v>
          </cell>
        </row>
        <row r="11510">
          <cell r="A11510" t="str">
            <v>W85.8</v>
          </cell>
          <cell r="B11510" t="str">
            <v>Exposición a líneas de transmisión eléctrica, en otro lugar especificado</v>
          </cell>
        </row>
        <row r="11511">
          <cell r="A11511" t="str">
            <v>W85.9</v>
          </cell>
          <cell r="B11511" t="str">
            <v>Exposición a líneas de transmisión eléctrica, en lugar no especificado</v>
          </cell>
        </row>
        <row r="11512">
          <cell r="A11512" t="str">
            <v>W86</v>
          </cell>
          <cell r="B11512" t="str">
            <v>Exposición a otras corrientes eléctricas especificadas</v>
          </cell>
        </row>
        <row r="11513">
          <cell r="A11513" t="str">
            <v>W86.0</v>
          </cell>
          <cell r="B11513" t="str">
            <v>Exposición a otras corrientes eléctricas especificadas, en vivienda</v>
          </cell>
        </row>
        <row r="11514">
          <cell r="A11514" t="str">
            <v>W86.1</v>
          </cell>
          <cell r="B11514" t="str">
            <v>Exposición a otras corrientes eléctricas especificadas, en institución residencial</v>
          </cell>
        </row>
        <row r="11515">
          <cell r="A11515" t="str">
            <v>W86.2</v>
          </cell>
          <cell r="B11515" t="str">
            <v>Exposición a otras corrientes eléctricas especificadas, en escuelas, otras instituciones y áreas administrativas públicas</v>
          </cell>
        </row>
        <row r="11516">
          <cell r="A11516" t="str">
            <v>W86.3</v>
          </cell>
          <cell r="B11516" t="str">
            <v>Exposición a otras corrientes eléctricas especificadas, en áreas de deporte y atletismo</v>
          </cell>
        </row>
        <row r="11517">
          <cell r="A11517" t="str">
            <v>W86.4</v>
          </cell>
          <cell r="B11517" t="str">
            <v>Exposición a otras corrientes eléctricas especificadas, en calles y carreteras</v>
          </cell>
        </row>
        <row r="11518">
          <cell r="A11518" t="str">
            <v>W86.5</v>
          </cell>
          <cell r="B11518" t="str">
            <v>Exposición a otras corrientes eléctricas especificadas, en comercio y área de servicios</v>
          </cell>
        </row>
        <row r="11519">
          <cell r="A11519" t="str">
            <v>W86.6</v>
          </cell>
          <cell r="B11519" t="str">
            <v>Exposición a otras corrientes eléctricas especificadas, en área industrial y  de la construcción</v>
          </cell>
        </row>
        <row r="11520">
          <cell r="A11520" t="str">
            <v>W86.7</v>
          </cell>
          <cell r="B11520" t="str">
            <v>Exposición a otras corrientes eléctricas especificadas, en granja</v>
          </cell>
        </row>
        <row r="11521">
          <cell r="A11521" t="str">
            <v>W86.8</v>
          </cell>
          <cell r="B11521" t="str">
            <v>Exposición a otras corrientes eléctricas especificadas, en otro lugar especificado</v>
          </cell>
        </row>
        <row r="11522">
          <cell r="A11522" t="str">
            <v>W86.9</v>
          </cell>
          <cell r="B11522" t="str">
            <v>Exposición a otras corrientes eléctricas especificadas, en lugar no especificado</v>
          </cell>
        </row>
        <row r="11523">
          <cell r="A11523" t="str">
            <v>W87</v>
          </cell>
          <cell r="B11523" t="str">
            <v>Exposición a corriente eléctrica no especificada</v>
          </cell>
        </row>
        <row r="11524">
          <cell r="A11524" t="str">
            <v>W87.0</v>
          </cell>
          <cell r="B11524" t="str">
            <v>Exposición a corriente eléctrica no especificada, en vivienda</v>
          </cell>
        </row>
        <row r="11525">
          <cell r="A11525" t="str">
            <v>W87.1</v>
          </cell>
          <cell r="B11525" t="str">
            <v>Exposición a corriente eléctrica no especificada, en institución residencial</v>
          </cell>
        </row>
        <row r="11526">
          <cell r="A11526" t="str">
            <v>W87.2</v>
          </cell>
          <cell r="B11526" t="str">
            <v>Exposición a corriente eléctrica no especificada, en escuelas, otras instituciones y áreas administrativas públicas</v>
          </cell>
        </row>
        <row r="11527">
          <cell r="A11527" t="str">
            <v>W87.3</v>
          </cell>
          <cell r="B11527" t="str">
            <v>Exposición a corriente eléctrica no especificada, en áreas de deporte y atletismo</v>
          </cell>
        </row>
        <row r="11528">
          <cell r="A11528" t="str">
            <v>W87.4</v>
          </cell>
          <cell r="B11528" t="str">
            <v>Exposición a corriente eléctrica no especificada, en calles y carreteras</v>
          </cell>
        </row>
        <row r="11529">
          <cell r="A11529" t="str">
            <v>W87.5</v>
          </cell>
          <cell r="B11529" t="str">
            <v>Exposición a corriente eléctrica no especificada, en comercio y área de servicios</v>
          </cell>
        </row>
        <row r="11530">
          <cell r="A11530" t="str">
            <v>W87.6</v>
          </cell>
          <cell r="B11530" t="str">
            <v>Exposición a corriente eléctrica no especificada, en área industrial y de la construcción</v>
          </cell>
        </row>
        <row r="11531">
          <cell r="A11531" t="str">
            <v>W87.7</v>
          </cell>
          <cell r="B11531" t="str">
            <v>Exposición a corriente eléctrica no especificada, en granja</v>
          </cell>
        </row>
        <row r="11532">
          <cell r="A11532" t="str">
            <v>W87.8</v>
          </cell>
          <cell r="B11532" t="str">
            <v>Exposición a corriente eléctrica no especificada, en otro lugar especificado</v>
          </cell>
        </row>
        <row r="11533">
          <cell r="A11533" t="str">
            <v>W87.9</v>
          </cell>
          <cell r="B11533" t="str">
            <v>Exposición a corriente eléctrica no especificada, en lugar no especificado</v>
          </cell>
        </row>
        <row r="11534">
          <cell r="A11534" t="str">
            <v>W88</v>
          </cell>
          <cell r="B11534" t="str">
            <v>Exposición a radiación ionizante, en</v>
          </cell>
        </row>
        <row r="11535">
          <cell r="A11535" t="str">
            <v>W88.0</v>
          </cell>
          <cell r="B11535" t="str">
            <v>Exposición a radiación ionizante, en vivienda</v>
          </cell>
        </row>
        <row r="11536">
          <cell r="A11536" t="str">
            <v>W88.1</v>
          </cell>
          <cell r="B11536" t="str">
            <v>Exposición a radiación ionizante, en institución residencial</v>
          </cell>
        </row>
        <row r="11537">
          <cell r="A11537" t="str">
            <v>W88.2</v>
          </cell>
          <cell r="B11537" t="str">
            <v>Exposición a radiación ionizante, en escuelas, otras instituciones y áreas administrativas públicas</v>
          </cell>
        </row>
        <row r="11538">
          <cell r="A11538" t="str">
            <v>W88.3</v>
          </cell>
          <cell r="B11538" t="str">
            <v>Exposición a radiación ionizante, en áreas de deporte y atletismo</v>
          </cell>
        </row>
        <row r="11539">
          <cell r="A11539" t="str">
            <v>W88.4</v>
          </cell>
          <cell r="B11539" t="str">
            <v>Exposición a radiación ionizante, en calles y carreteras</v>
          </cell>
        </row>
        <row r="11540">
          <cell r="A11540" t="str">
            <v>W88.5</v>
          </cell>
          <cell r="B11540" t="str">
            <v>Exposición a radiación ionizante, en comercio y área de servicios</v>
          </cell>
        </row>
        <row r="11541">
          <cell r="A11541" t="str">
            <v>W88.6</v>
          </cell>
          <cell r="B11541" t="str">
            <v>Exposición a radiación ionizante, en área industrial y de la construcción</v>
          </cell>
        </row>
        <row r="11542">
          <cell r="A11542" t="str">
            <v>W88.7</v>
          </cell>
          <cell r="B11542" t="str">
            <v>Exposición a radiación ionizante, en granja</v>
          </cell>
        </row>
        <row r="11543">
          <cell r="A11543" t="str">
            <v>W88.8</v>
          </cell>
          <cell r="B11543" t="str">
            <v>Exposición a radiación ionizante, en otro lugar especificado</v>
          </cell>
        </row>
        <row r="11544">
          <cell r="A11544" t="str">
            <v>W88.9</v>
          </cell>
          <cell r="B11544" t="str">
            <v>Exposición a radiación ionizante, en lugar no especificado</v>
          </cell>
        </row>
        <row r="11545">
          <cell r="A11545" t="str">
            <v>W89</v>
          </cell>
          <cell r="B11545" t="str">
            <v>Exposición a fuente de luz visible y ultravioleta, de origen artificial</v>
          </cell>
        </row>
        <row r="11546">
          <cell r="A11546" t="str">
            <v>W89.0</v>
          </cell>
          <cell r="B11546" t="str">
            <v>Exposición a fuente de luz visible y ultravioleta, de origen artificial, en vivienda</v>
          </cell>
        </row>
        <row r="11547">
          <cell r="A11547" t="str">
            <v>W89.1</v>
          </cell>
          <cell r="B11547" t="str">
            <v>Exposición a fuente de luz visible y ultravioleta, de origen artificial, en institución residencial</v>
          </cell>
        </row>
        <row r="11548">
          <cell r="A11548" t="str">
            <v>W89.2</v>
          </cell>
          <cell r="B11548" t="str">
            <v>Exposición a fuente de luz visible y ultravioleta, de origen artificial, en escuelas, otras instituciones y áreas administrativas públicas</v>
          </cell>
        </row>
        <row r="11549">
          <cell r="A11549" t="str">
            <v>W89.3</v>
          </cell>
          <cell r="B11549" t="str">
            <v>Exposición a fuente de luz visible y ultravioleta, de origen artificial, en áreas de deporte y atletismo</v>
          </cell>
        </row>
        <row r="11550">
          <cell r="A11550" t="str">
            <v>W89.4</v>
          </cell>
          <cell r="B11550" t="str">
            <v>Exposición a fuente de luz visible y ultravioleta, de origen artificial, en calles y carreteras</v>
          </cell>
        </row>
        <row r="11551">
          <cell r="A11551" t="str">
            <v>W89.5</v>
          </cell>
          <cell r="B11551" t="str">
            <v>Exposición a fuente de luz visible y ultravioleta, de origen artificial, en comercio y área de servicios</v>
          </cell>
        </row>
        <row r="11552">
          <cell r="A11552" t="str">
            <v>W89.6</v>
          </cell>
          <cell r="B11552" t="str">
            <v>Exposición a fuente de luz visible y ultravioleta, de origen artificial, en área industrial y de la construcción</v>
          </cell>
        </row>
        <row r="11553">
          <cell r="A11553" t="str">
            <v>W89.7</v>
          </cell>
          <cell r="B11553" t="str">
            <v>Exposición a fuente de luz visible y ultravioleta, de origen artificial, en granja</v>
          </cell>
        </row>
        <row r="11554">
          <cell r="A11554" t="str">
            <v>W89.8</v>
          </cell>
          <cell r="B11554" t="str">
            <v>Exposición a fuente de luz visible y ultravioleta, de origen artificial, en otro lugar especificado</v>
          </cell>
        </row>
        <row r="11555">
          <cell r="A11555" t="str">
            <v>W89.9</v>
          </cell>
          <cell r="B11555" t="str">
            <v>Exposición a fuente de luz visible y ultravioleta, de origen artificial, en lugar no especificado</v>
          </cell>
        </row>
        <row r="11556">
          <cell r="A11556" t="str">
            <v>W90</v>
          </cell>
          <cell r="B11556" t="str">
            <v>Exposición a otros tipos de radiación no ionizante</v>
          </cell>
        </row>
        <row r="11557">
          <cell r="A11557" t="str">
            <v>W90.0</v>
          </cell>
          <cell r="B11557" t="str">
            <v>Exposición a otros tipos de radiación no ionizante, en vivienda</v>
          </cell>
        </row>
        <row r="11558">
          <cell r="A11558" t="str">
            <v>W90.1</v>
          </cell>
          <cell r="B11558" t="str">
            <v>Exposición a otros tipos de radiación no ionizante, en institución residencial</v>
          </cell>
        </row>
        <row r="11559">
          <cell r="A11559" t="str">
            <v>W90.2</v>
          </cell>
          <cell r="B11559" t="str">
            <v>Exposición a otros tipos de radiación no ionizante, en escuelas, otras instituciones y áreas administrativas públicas</v>
          </cell>
        </row>
        <row r="11560">
          <cell r="A11560" t="str">
            <v>W90.3</v>
          </cell>
          <cell r="B11560" t="str">
            <v>Exposición a otros tipos de radiación no ionizante, en áreas de deporte y atletismo</v>
          </cell>
        </row>
        <row r="11561">
          <cell r="A11561" t="str">
            <v>W90.4</v>
          </cell>
          <cell r="B11561" t="str">
            <v>Exposición a otros tipos de radiación no ionizante, en calles y carreteras</v>
          </cell>
        </row>
        <row r="11562">
          <cell r="A11562" t="str">
            <v>W90.5</v>
          </cell>
          <cell r="B11562" t="str">
            <v>Exposición a otros tipos de radiación no ionizante, en comercio y área de servicios</v>
          </cell>
        </row>
        <row r="11563">
          <cell r="A11563" t="str">
            <v>W90.6</v>
          </cell>
          <cell r="B11563" t="str">
            <v>Exposición a otros tipos de radiación no ionizante, en área industrial y de la construcción</v>
          </cell>
        </row>
        <row r="11564">
          <cell r="A11564" t="str">
            <v>W90.7</v>
          </cell>
          <cell r="B11564" t="str">
            <v>Exposición a otros tipos de radiación no ionizante, en granja</v>
          </cell>
        </row>
        <row r="11565">
          <cell r="A11565" t="str">
            <v>W90.8</v>
          </cell>
          <cell r="B11565" t="str">
            <v>Exposición a otros tipos de radiación no ionizante, en otro lugar especificado</v>
          </cell>
        </row>
        <row r="11566">
          <cell r="A11566" t="str">
            <v>W90.9</v>
          </cell>
          <cell r="B11566" t="str">
            <v>Exposición a otros tipos de radiación no ionizante, en lugar no especificado</v>
          </cell>
        </row>
        <row r="11567">
          <cell r="A11567" t="str">
            <v>W91</v>
          </cell>
          <cell r="B11567" t="str">
            <v>Exposición a radiación de tipo no especificado</v>
          </cell>
        </row>
        <row r="11568">
          <cell r="A11568" t="str">
            <v>W91.0</v>
          </cell>
          <cell r="B11568" t="str">
            <v>Exposición a radiación de tipo no especificado, en vivienda</v>
          </cell>
        </row>
        <row r="11569">
          <cell r="A11569" t="str">
            <v>W91.1</v>
          </cell>
          <cell r="B11569" t="str">
            <v>Exposición a radiación de tipo no especificado, en institución residencial</v>
          </cell>
        </row>
        <row r="11570">
          <cell r="A11570" t="str">
            <v>W91.2</v>
          </cell>
          <cell r="B11570" t="str">
            <v>Exposición a radiación de tipo no especificado, en escuelas, otras instituciones y áreas administrativas públicas</v>
          </cell>
        </row>
        <row r="11571">
          <cell r="A11571" t="str">
            <v>W91.3</v>
          </cell>
          <cell r="B11571" t="str">
            <v>Exposición a radiación de tipo no especificado, en áreas de deporte y atletismo</v>
          </cell>
        </row>
        <row r="11572">
          <cell r="A11572" t="str">
            <v>W91.4</v>
          </cell>
          <cell r="B11572" t="str">
            <v>Exposición a radiación de tipo no especificado, en calles y carreteras</v>
          </cell>
        </row>
        <row r="11573">
          <cell r="A11573" t="str">
            <v>W91.5</v>
          </cell>
          <cell r="B11573" t="str">
            <v>Exposición a radiación de tipo no especificado, en comercio y área de servicios</v>
          </cell>
        </row>
        <row r="11574">
          <cell r="A11574" t="str">
            <v>W91.6</v>
          </cell>
          <cell r="B11574" t="str">
            <v>Exposición a radiación de tipo no especificado, en área industrial y de la construcción</v>
          </cell>
        </row>
        <row r="11575">
          <cell r="A11575" t="str">
            <v>W91.7</v>
          </cell>
          <cell r="B11575" t="str">
            <v>Exposición a radiación de tipo no especificado, en granja</v>
          </cell>
        </row>
        <row r="11576">
          <cell r="A11576" t="str">
            <v>W91.8</v>
          </cell>
          <cell r="B11576" t="str">
            <v>Exposición a radiación de tipo no especificado, en otro lugar especificado</v>
          </cell>
        </row>
        <row r="11577">
          <cell r="A11577" t="str">
            <v>W91.9</v>
          </cell>
          <cell r="B11577" t="str">
            <v>Exposición a radiación de tipo no especificado, en lugar no especificado</v>
          </cell>
        </row>
        <row r="11578">
          <cell r="A11578" t="str">
            <v>W92</v>
          </cell>
          <cell r="B11578" t="str">
            <v>Exposición a calor excesivo de origen artificial</v>
          </cell>
        </row>
        <row r="11579">
          <cell r="A11579" t="str">
            <v>W92.0</v>
          </cell>
          <cell r="B11579" t="str">
            <v>Exposición a calor excesivo de origen artificial, en vivienda</v>
          </cell>
        </row>
        <row r="11580">
          <cell r="A11580" t="str">
            <v>W92.1</v>
          </cell>
          <cell r="B11580" t="str">
            <v>Exposición a calor excesivo de origen artificial, en institución residencial</v>
          </cell>
        </row>
        <row r="11581">
          <cell r="A11581" t="str">
            <v>W92.2</v>
          </cell>
          <cell r="B11581" t="str">
            <v>Exposición a calor excesivo de origen artificial, en escuelas, otras instituciones y áreas administrativas públicas</v>
          </cell>
        </row>
        <row r="11582">
          <cell r="A11582" t="str">
            <v>W92.3</v>
          </cell>
          <cell r="B11582" t="str">
            <v>Exposición a calor excesivo de origen artificial, en áreas de deporte y atletismo</v>
          </cell>
        </row>
        <row r="11583">
          <cell r="A11583" t="str">
            <v>W92.4</v>
          </cell>
          <cell r="B11583" t="str">
            <v>Exposición a calor excesivo de origen artificial, en calles y carreteras</v>
          </cell>
        </row>
        <row r="11584">
          <cell r="A11584" t="str">
            <v>W92.5</v>
          </cell>
          <cell r="B11584" t="str">
            <v>Exposición a calor excesivo de origen artificial, en comercio y área de servicios</v>
          </cell>
        </row>
        <row r="11585">
          <cell r="A11585" t="str">
            <v>W92.6</v>
          </cell>
          <cell r="B11585" t="str">
            <v>Exposición a calor excesivo de origen artificial, en área industrial y de la construcción</v>
          </cell>
        </row>
        <row r="11586">
          <cell r="A11586" t="str">
            <v>W92.7</v>
          </cell>
          <cell r="B11586" t="str">
            <v>Exposición a calor excesivo de origen artificial, en granja</v>
          </cell>
        </row>
        <row r="11587">
          <cell r="A11587" t="str">
            <v>W92.8</v>
          </cell>
          <cell r="B11587" t="str">
            <v>Exposición a calor excesivo de origen artificial, en otro lugar especificado</v>
          </cell>
        </row>
        <row r="11588">
          <cell r="A11588" t="str">
            <v>W92.9</v>
          </cell>
          <cell r="B11588" t="str">
            <v>Exposición a calor excesivo de origen artificial, en lugar no especificado</v>
          </cell>
        </row>
        <row r="11589">
          <cell r="A11589" t="str">
            <v>W93</v>
          </cell>
          <cell r="B11589" t="str">
            <v>Exposición a frío excesivo de origen artificial</v>
          </cell>
        </row>
        <row r="11590">
          <cell r="A11590" t="str">
            <v>W93.0</v>
          </cell>
          <cell r="B11590" t="str">
            <v>Exposición a frío excesivo de origen artificial, en vivienda</v>
          </cell>
        </row>
        <row r="11591">
          <cell r="A11591" t="str">
            <v>W93.1</v>
          </cell>
          <cell r="B11591" t="str">
            <v>Exposición a frío excesivo de origen artificial, en institución residencial</v>
          </cell>
        </row>
        <row r="11592">
          <cell r="A11592" t="str">
            <v>W93.2</v>
          </cell>
          <cell r="B11592" t="str">
            <v>Exposición a frío excesivo de origen artificial, en escuelas, otras instituciones y áreas administrativas públicas</v>
          </cell>
        </row>
        <row r="11593">
          <cell r="A11593" t="str">
            <v>W93.3</v>
          </cell>
          <cell r="B11593" t="str">
            <v>Exposición a frío excesivo de origen artificial, en áreas de deporte y atletismo</v>
          </cell>
        </row>
        <row r="11594">
          <cell r="A11594" t="str">
            <v>W93.4</v>
          </cell>
          <cell r="B11594" t="str">
            <v>Exposición a frío excesivo de origen artificial, en calles y carreteras</v>
          </cell>
        </row>
        <row r="11595">
          <cell r="A11595" t="str">
            <v>W93.5</v>
          </cell>
          <cell r="B11595" t="str">
            <v>Exposición a frío excesivo de origen artificial, en comercio y área de servicios</v>
          </cell>
        </row>
        <row r="11596">
          <cell r="A11596" t="str">
            <v>W93.6</v>
          </cell>
          <cell r="B11596" t="str">
            <v>Exposición a frío excesivo de origen artificial, en área industrial y de la construcción</v>
          </cell>
        </row>
        <row r="11597">
          <cell r="A11597" t="str">
            <v>W93.7</v>
          </cell>
          <cell r="B11597" t="str">
            <v>Exposición a frío excesivo de origen artificial, en granja</v>
          </cell>
        </row>
        <row r="11598">
          <cell r="A11598" t="str">
            <v>W93.8</v>
          </cell>
          <cell r="B11598" t="str">
            <v>Exposición a frío excesivo de origen artificial, en otro lugar especificado</v>
          </cell>
        </row>
        <row r="11599">
          <cell r="A11599" t="str">
            <v>W93.9</v>
          </cell>
          <cell r="B11599" t="str">
            <v>Exposición a frío excesivo de origen artificial, en lugar no especificado</v>
          </cell>
        </row>
        <row r="11600">
          <cell r="A11600" t="str">
            <v>W94</v>
          </cell>
          <cell r="B11600" t="str">
            <v>Exposición a presión de aire alta y baja y a cambios en la presión del aire</v>
          </cell>
        </row>
        <row r="11601">
          <cell r="A11601" t="str">
            <v>W94.0</v>
          </cell>
          <cell r="B11601" t="str">
            <v>Exposición a presión de aire alta y baja y a cambios en la presión del aire, en vivienda</v>
          </cell>
        </row>
        <row r="11602">
          <cell r="A11602" t="str">
            <v>W94.1</v>
          </cell>
          <cell r="B11602" t="str">
            <v>Exposición a presión de aire alta y baja y a cambios en la presión del aire, en institución residencial</v>
          </cell>
        </row>
        <row r="11603">
          <cell r="A11603" t="str">
            <v>W94.2</v>
          </cell>
          <cell r="B11603" t="str">
            <v>Exposición a presión de aire alta y baja y a cambios en la presión del aire, en escuelas, otras instituciones y áreas administrativas públicas</v>
          </cell>
        </row>
        <row r="11604">
          <cell r="A11604" t="str">
            <v>W94.3</v>
          </cell>
          <cell r="B11604" t="str">
            <v>Exposición a presión de aire alta y baja y a cambios en la presión del aire, en áreas de deporte y atletismo</v>
          </cell>
        </row>
        <row r="11605">
          <cell r="A11605" t="str">
            <v>W94.4</v>
          </cell>
          <cell r="B11605" t="str">
            <v>Exposición a presión de aire alta y baja y a cambios en la presión del aire, en calles y carreteras</v>
          </cell>
        </row>
        <row r="11606">
          <cell r="A11606" t="str">
            <v>W94.5</v>
          </cell>
          <cell r="B11606" t="str">
            <v>Exposición a presión de aire alta y baja y a cambios en la presión del aire, en comercio y área de servicios</v>
          </cell>
        </row>
        <row r="11607">
          <cell r="A11607" t="str">
            <v>W94.6</v>
          </cell>
          <cell r="B11607" t="str">
            <v>Exposición a presión de aire alta y baja y a cambios en la presión del aire, en área industrial y de la construcción</v>
          </cell>
        </row>
        <row r="11608">
          <cell r="A11608" t="str">
            <v>W94.7</v>
          </cell>
          <cell r="B11608" t="str">
            <v>Exposición a presión de aire alta y baja y a cambios en la presión del aire, en granja</v>
          </cell>
        </row>
        <row r="11609">
          <cell r="A11609" t="str">
            <v>W94.8</v>
          </cell>
          <cell r="B11609" t="str">
            <v>Exposición a presión de aire alta y baja y a cambios en la presión del aire, en otro lugar especificado</v>
          </cell>
        </row>
        <row r="11610">
          <cell r="A11610" t="str">
            <v>W94.9</v>
          </cell>
          <cell r="B11610" t="str">
            <v>Exposición a presión de aire alta y baja y a cambios en la presión del aire, en lugar no especificado</v>
          </cell>
        </row>
        <row r="11611">
          <cell r="A11611" t="str">
            <v>W99</v>
          </cell>
          <cell r="B11611" t="str">
            <v>Exposición a otros factores ambientales y a los no especificados, de origen  artificial</v>
          </cell>
        </row>
        <row r="11612">
          <cell r="A11612" t="str">
            <v>W99.0</v>
          </cell>
          <cell r="B11612" t="str">
            <v>Exposición a otros factores ambientales y a los no especificados, de origen artificial, en vivienda</v>
          </cell>
        </row>
        <row r="11613">
          <cell r="A11613" t="str">
            <v>W99.1</v>
          </cell>
          <cell r="B11613" t="str">
            <v>Exposición a otros factores ambientales y a los no especificados, de origen artificial, en institución residencial</v>
          </cell>
        </row>
        <row r="11614">
          <cell r="A11614" t="str">
            <v>W99.2</v>
          </cell>
          <cell r="B11614" t="str">
            <v>Exposición a otros factores ambientales y a los no especificados, de origen artificial, en escuelas, otras instituciones y áreas administrativas públicas</v>
          </cell>
        </row>
        <row r="11615">
          <cell r="A11615" t="str">
            <v>W99.3</v>
          </cell>
          <cell r="B11615" t="str">
            <v>Exposición a otros factores ambientales y a los no especificados, de origen artificial, en áreas de deporte y atletismo</v>
          </cell>
        </row>
        <row r="11616">
          <cell r="A11616" t="str">
            <v>W99.4</v>
          </cell>
          <cell r="B11616" t="str">
            <v>Exposición a otros factores ambientales y a los no especificados, de origen artificial, en calles y carreteras</v>
          </cell>
        </row>
        <row r="11617">
          <cell r="A11617" t="str">
            <v>W99.5</v>
          </cell>
          <cell r="B11617" t="str">
            <v>Exposición a otros factores ambientales y a los no especificados, de origen artificial, en comercio y área de servicios</v>
          </cell>
        </row>
        <row r="11618">
          <cell r="A11618" t="str">
            <v>W99.6</v>
          </cell>
          <cell r="B11618" t="str">
            <v>Exposición a otros factores ambientales y a los no especificados, de origen artificial, en área industrial y de la construcción</v>
          </cell>
        </row>
        <row r="11619">
          <cell r="A11619" t="str">
            <v>W99.7</v>
          </cell>
          <cell r="B11619" t="str">
            <v>Exposición a otros factores ambientales y a los no especificados, de origen artificial, en granja</v>
          </cell>
        </row>
        <row r="11620">
          <cell r="A11620" t="str">
            <v>W99.8</v>
          </cell>
          <cell r="B11620" t="str">
            <v>Exposición a otros factores ambientales y a los no especificados, de origen artificial, en otro lugar especificado</v>
          </cell>
        </row>
        <row r="11621">
          <cell r="A11621" t="str">
            <v>W99.9</v>
          </cell>
          <cell r="B11621" t="str">
            <v>Exposición a otros factores ambientales y a los no especificados, de origen artificial, en lugar no especificado</v>
          </cell>
        </row>
        <row r="11622">
          <cell r="A11622" t="str">
            <v>X</v>
          </cell>
          <cell r="B11622" t="str">
            <v>Ahogamientos, Mordeduras, Agentes Externos</v>
          </cell>
        </row>
        <row r="11623">
          <cell r="A11623" t="str">
            <v>X00</v>
          </cell>
          <cell r="B11623" t="str">
            <v>Exposición a fuego no controlado en edificio u otra construcción</v>
          </cell>
        </row>
        <row r="11624">
          <cell r="A11624" t="str">
            <v>X00.0</v>
          </cell>
          <cell r="B11624" t="str">
            <v>Exposición a fuego no controlado en edificio u otra construcción, en vivienda</v>
          </cell>
        </row>
        <row r="11625">
          <cell r="A11625" t="str">
            <v>X00.1</v>
          </cell>
          <cell r="B11625" t="str">
            <v>Exposición a fuego no controlado en edificio u otra construcción, en institución residencial</v>
          </cell>
        </row>
        <row r="11626">
          <cell r="A11626" t="str">
            <v>X00.2</v>
          </cell>
          <cell r="B11626" t="str">
            <v>Exposición a fuego no controlado en edificio u otra construcción, en escuelas, otras instituciones y áreas administrativas públicas</v>
          </cell>
        </row>
        <row r="11627">
          <cell r="A11627" t="str">
            <v>X00.3</v>
          </cell>
          <cell r="B11627" t="str">
            <v>Exposición a fuego no controlado en edificio u otra construcción, en áreas de deporte y atletismo</v>
          </cell>
        </row>
        <row r="11628">
          <cell r="A11628" t="str">
            <v>X00.4</v>
          </cell>
          <cell r="B11628" t="str">
            <v>Exposición a fuego no controlado en edificio u otra construcción, en calles y carreteras</v>
          </cell>
        </row>
        <row r="11629">
          <cell r="A11629" t="str">
            <v>X00.5</v>
          </cell>
          <cell r="B11629" t="str">
            <v>Exposición a fuego no controlado en edificio u otra construcción, en comercio y área de servicios</v>
          </cell>
        </row>
        <row r="11630">
          <cell r="A11630" t="str">
            <v>X00.6</v>
          </cell>
          <cell r="B11630" t="str">
            <v>Exposición a fuego no controlado en edificio u otra construcción, en área industrial y de la construcción</v>
          </cell>
        </row>
        <row r="11631">
          <cell r="A11631" t="str">
            <v>X00.7</v>
          </cell>
          <cell r="B11631" t="str">
            <v>Exposición a fuego no controlado en edificio u otra construcción, en granja</v>
          </cell>
        </row>
        <row r="11632">
          <cell r="A11632" t="str">
            <v>X00.8</v>
          </cell>
          <cell r="B11632" t="str">
            <v>Exposición a fuego no controlado en edificio u otra construcción, en otro lugar especificado</v>
          </cell>
        </row>
        <row r="11633">
          <cell r="A11633" t="str">
            <v>X00.9</v>
          </cell>
          <cell r="B11633" t="str">
            <v>Exposición a fuego no controlado en edificio u otra construcción, en lugar no especificado</v>
          </cell>
        </row>
        <row r="11634">
          <cell r="A11634" t="str">
            <v>X01</v>
          </cell>
          <cell r="B11634" t="str">
            <v>Exposición a fuego no controlado en lugar que no es edificio u otra construcción</v>
          </cell>
        </row>
        <row r="11635">
          <cell r="A11635" t="str">
            <v>X01.0</v>
          </cell>
          <cell r="B11635" t="str">
            <v>Exposición a fuego no controlado en lugar que no es edificio u otra construcción, en vivienda</v>
          </cell>
        </row>
        <row r="11636">
          <cell r="A11636" t="str">
            <v>X01.1</v>
          </cell>
          <cell r="B11636" t="str">
            <v>Exposición a fuego no controlado en lugar que no es edificio u otra construcción, en institución residencial</v>
          </cell>
        </row>
        <row r="11637">
          <cell r="A11637" t="str">
            <v>X01.2</v>
          </cell>
          <cell r="B11637" t="str">
            <v>Exposición a fuego no controlado en lugar que no es edificio u otra construcción, en escuelas, otras instituciones y áreas administrativas públicas</v>
          </cell>
        </row>
        <row r="11638">
          <cell r="A11638" t="str">
            <v>X01.3</v>
          </cell>
          <cell r="B11638" t="str">
            <v>Exposición a fuego no controlado en lugar que no es edificio u otra construcción, en áreas de deporte y atletismo</v>
          </cell>
        </row>
        <row r="11639">
          <cell r="A11639" t="str">
            <v>X01.4</v>
          </cell>
          <cell r="B11639" t="str">
            <v>Exposición a fuego no controlado en lugar que no es edificio u otra construcción, en calles y carreteras</v>
          </cell>
        </row>
        <row r="11640">
          <cell r="A11640" t="str">
            <v>X01.5</v>
          </cell>
          <cell r="B11640" t="str">
            <v>Exposición a fuego no controlado en lugar que no es edificio u otra construcción, en comercio y área de servicios</v>
          </cell>
        </row>
        <row r="11641">
          <cell r="A11641" t="str">
            <v>X01.6</v>
          </cell>
          <cell r="B11641" t="str">
            <v>Exposición a fuego no controlado en lugar que no es edificio u otra construcción, en área industrial y de la construcción</v>
          </cell>
        </row>
        <row r="11642">
          <cell r="A11642" t="str">
            <v>X01.7</v>
          </cell>
          <cell r="B11642" t="str">
            <v>Exposición a fuego no controlado en lugar que no es edificio u otra construcción, en granja</v>
          </cell>
        </row>
        <row r="11643">
          <cell r="A11643" t="str">
            <v>X01.8</v>
          </cell>
          <cell r="B11643" t="str">
            <v>Exposición a fuego no controlado en lugar que no es edificio u otra construcción, en otro lugar especificado</v>
          </cell>
        </row>
        <row r="11644">
          <cell r="A11644" t="str">
            <v>X01.9</v>
          </cell>
          <cell r="B11644" t="str">
            <v>Exposición a fuego no controlado en lugar que no es edificio u otra construcción, en lugar no especificado</v>
          </cell>
        </row>
        <row r="11645">
          <cell r="A11645" t="str">
            <v>X02</v>
          </cell>
          <cell r="B11645" t="str">
            <v>Exposición a fuego controlado en edificio u otra construcción</v>
          </cell>
        </row>
        <row r="11646">
          <cell r="A11646" t="str">
            <v>X02.0</v>
          </cell>
          <cell r="B11646" t="str">
            <v>Exposición a fuego controlado en edificio u otra construcción, en vivienda</v>
          </cell>
        </row>
        <row r="11647">
          <cell r="A11647" t="str">
            <v>X02.1</v>
          </cell>
          <cell r="B11647" t="str">
            <v>Exposición a fuego controlado en edificio u otra construcción, en institución residencial</v>
          </cell>
        </row>
        <row r="11648">
          <cell r="A11648" t="str">
            <v>X02.2</v>
          </cell>
          <cell r="B11648" t="str">
            <v>Exposición a fuego controlado en edificio u otra construcción, en escuelas, otras instituciones y áreas administrativas públicas</v>
          </cell>
        </row>
        <row r="11649">
          <cell r="A11649" t="str">
            <v>X02.3</v>
          </cell>
          <cell r="B11649" t="str">
            <v>Exposición a fuego controlado en edificio u otra construcción, en áreas de deporte y atletismo</v>
          </cell>
        </row>
        <row r="11650">
          <cell r="A11650" t="str">
            <v>X02.4</v>
          </cell>
          <cell r="B11650" t="str">
            <v>Exposición a fuego controlado en edificio u otra construcción, en calles y carreteras</v>
          </cell>
        </row>
        <row r="11651">
          <cell r="A11651" t="str">
            <v>X02.5</v>
          </cell>
          <cell r="B11651" t="str">
            <v>Exposición a fuego controlado en edificio u otra construcción, en comercio y área de servicios</v>
          </cell>
        </row>
        <row r="11652">
          <cell r="A11652" t="str">
            <v>X02.6</v>
          </cell>
          <cell r="B11652" t="str">
            <v>Exposición a fuego controlado en edificio u otra construcción, en área industrial y de la construcción</v>
          </cell>
        </row>
        <row r="11653">
          <cell r="A11653" t="str">
            <v>X02.7</v>
          </cell>
          <cell r="B11653" t="str">
            <v>Exposición a fuego controlado en edificio u otra construcción, en granja</v>
          </cell>
        </row>
        <row r="11654">
          <cell r="A11654" t="str">
            <v>X02.8</v>
          </cell>
          <cell r="B11654" t="str">
            <v>Exposición a fuego controlado en edificio u otra construcción, en otro lugar especificado</v>
          </cell>
        </row>
        <row r="11655">
          <cell r="A11655" t="str">
            <v>X02.9</v>
          </cell>
          <cell r="B11655" t="str">
            <v>Exposición a fuego controlado en edificio u otra construcción, en lugar no especificado</v>
          </cell>
        </row>
        <row r="11656">
          <cell r="A11656" t="str">
            <v>X03</v>
          </cell>
          <cell r="B11656" t="str">
            <v>Exposición a fuego controlado en lugar que no es edificio u otra construcción</v>
          </cell>
        </row>
        <row r="11657">
          <cell r="A11657" t="str">
            <v>X03.0</v>
          </cell>
          <cell r="B11657" t="str">
            <v>Exposición a fuego controlado en lugar que no es edificio u otra construcción, en vivienda</v>
          </cell>
        </row>
        <row r="11658">
          <cell r="A11658" t="str">
            <v>X03.1</v>
          </cell>
          <cell r="B11658" t="str">
            <v>Exposición a fuego controlado en lugar que no es edificio u otra construcción, en institución residencial</v>
          </cell>
        </row>
        <row r="11659">
          <cell r="A11659" t="str">
            <v>X03.2</v>
          </cell>
          <cell r="B11659" t="str">
            <v>Exposición a fuego controlado en lugar que no es edificio u otra construcción, en escuelas, otras instituciones y áreas administrativas públicas</v>
          </cell>
        </row>
        <row r="11660">
          <cell r="A11660" t="str">
            <v>X03.3</v>
          </cell>
          <cell r="B11660" t="str">
            <v>Exposición a fuego controlado en lugar que no es edificio u otra construcción, en áreas de deporte y atletismo</v>
          </cell>
        </row>
        <row r="11661">
          <cell r="A11661" t="str">
            <v>X03.4</v>
          </cell>
          <cell r="B11661" t="str">
            <v>Exposición a fuego controlado en lugar que no es edificio u otra construcción, en calles y carreteras</v>
          </cell>
        </row>
        <row r="11662">
          <cell r="A11662" t="str">
            <v>X03.5</v>
          </cell>
          <cell r="B11662" t="str">
            <v>Exposición a fuego controlado en lugar que no es edificio u otra construcción, en comercio y área de servicios</v>
          </cell>
        </row>
        <row r="11663">
          <cell r="A11663" t="str">
            <v>X03.6</v>
          </cell>
          <cell r="B11663" t="str">
            <v>Exposición a fuego controlado en lugar que no es edificio u otra construcción, en área industrial y de la construcción</v>
          </cell>
        </row>
        <row r="11664">
          <cell r="A11664" t="str">
            <v>X03.7</v>
          </cell>
          <cell r="B11664" t="str">
            <v>Exposición a fuego controlado en lugar que no es edificio u otra construcción, en granja</v>
          </cell>
        </row>
        <row r="11665">
          <cell r="A11665" t="str">
            <v>X03.8</v>
          </cell>
          <cell r="B11665" t="str">
            <v>Exposición a fuego controlado en lugar que no es edificio u otra construcción, en otro lugar especificado</v>
          </cell>
        </row>
        <row r="11666">
          <cell r="A11666" t="str">
            <v>X03.9</v>
          </cell>
          <cell r="B11666" t="str">
            <v>Exposición a fuego controlado en lugar que no es edificio u otra construcción, en lugar no especificado</v>
          </cell>
        </row>
        <row r="11667">
          <cell r="A11667" t="str">
            <v>X04</v>
          </cell>
          <cell r="B11667" t="str">
            <v>Exposición a ignición de material altamente inflamable</v>
          </cell>
        </row>
        <row r="11668">
          <cell r="A11668" t="str">
            <v>X04.0</v>
          </cell>
          <cell r="B11668" t="str">
            <v>Exposición a ignición de material altamente inflamable, en vivienda</v>
          </cell>
        </row>
        <row r="11669">
          <cell r="A11669" t="str">
            <v>X04.1</v>
          </cell>
          <cell r="B11669" t="str">
            <v>Exposición a ignición de material altamente inflamable, en institución residencial</v>
          </cell>
        </row>
        <row r="11670">
          <cell r="A11670" t="str">
            <v>X04.2</v>
          </cell>
          <cell r="B11670" t="str">
            <v>Exposición a ignición de material altamente inflamable, en escuelas, otras instituciones y áreas administrativas públicas</v>
          </cell>
        </row>
        <row r="11671">
          <cell r="A11671" t="str">
            <v>X04.3</v>
          </cell>
          <cell r="B11671" t="str">
            <v>Exposición a ignición de material altamente inflamable, en áreas de deporte y atletismo</v>
          </cell>
        </row>
        <row r="11672">
          <cell r="A11672" t="str">
            <v>X04.4</v>
          </cell>
          <cell r="B11672" t="str">
            <v>Exposición a ignición de material altamente inflamable, en calles y carreteras</v>
          </cell>
        </row>
        <row r="11673">
          <cell r="A11673" t="str">
            <v>X04.5</v>
          </cell>
          <cell r="B11673" t="str">
            <v>Exposición a ignición de material altamente inflamable, en comercio y área de servicios</v>
          </cell>
        </row>
        <row r="11674">
          <cell r="A11674" t="str">
            <v>X04.6</v>
          </cell>
          <cell r="B11674" t="str">
            <v>Exposición a ignición de material altamente inflamable, en área industrial y de la construcción</v>
          </cell>
        </row>
        <row r="11675">
          <cell r="A11675" t="str">
            <v>X04.7</v>
          </cell>
          <cell r="B11675" t="str">
            <v>Exposición a ignición de material altamente inflamable, en granja</v>
          </cell>
        </row>
        <row r="11676">
          <cell r="A11676" t="str">
            <v>X04.8</v>
          </cell>
          <cell r="B11676" t="str">
            <v>Exposición a ignición de material altamente inflamable, en otro lugar especificado</v>
          </cell>
        </row>
        <row r="11677">
          <cell r="A11677" t="str">
            <v>X04.9</v>
          </cell>
          <cell r="B11677" t="str">
            <v>Exposición a ignición de material altamente inflamable, en lugar no especificado</v>
          </cell>
        </row>
        <row r="11678">
          <cell r="A11678" t="str">
            <v>X05</v>
          </cell>
          <cell r="B11678" t="str">
            <v>Exposición a ignición o fusión de ropas de dormir</v>
          </cell>
        </row>
        <row r="11679">
          <cell r="A11679" t="str">
            <v>X05.0</v>
          </cell>
          <cell r="B11679" t="str">
            <v>Exposición a ignición o fusión de ropas de dormir, en vivienda</v>
          </cell>
        </row>
        <row r="11680">
          <cell r="A11680" t="str">
            <v>X05.1</v>
          </cell>
          <cell r="B11680" t="str">
            <v>Exposición a ignición o fusión de ropas de dormir, en institución residencial</v>
          </cell>
        </row>
        <row r="11681">
          <cell r="A11681" t="str">
            <v>X05.2</v>
          </cell>
          <cell r="B11681" t="str">
            <v>Exposición a ignición o fusión de ropas de dormir, en escuelas, otras instituciones y áreas administrativas públicas</v>
          </cell>
        </row>
        <row r="11682">
          <cell r="A11682" t="str">
            <v>X05.3</v>
          </cell>
          <cell r="B11682" t="str">
            <v>Exposición a ignición o fusión de ropas de dormir, en áreas de deporte y atletismo</v>
          </cell>
        </row>
        <row r="11683">
          <cell r="A11683" t="str">
            <v>X05.4</v>
          </cell>
          <cell r="B11683" t="str">
            <v>Exposición a ignición o fusión de ropas de dormir, en calles y carreteras</v>
          </cell>
        </row>
        <row r="11684">
          <cell r="A11684" t="str">
            <v>X05.5</v>
          </cell>
          <cell r="B11684" t="str">
            <v>Exposición a ignición o fusión de ropas de dormir, en comercio y área de servicios</v>
          </cell>
        </row>
        <row r="11685">
          <cell r="A11685" t="str">
            <v>X05.6</v>
          </cell>
          <cell r="B11685" t="str">
            <v>Exposición a ignición o fusión de ropas de dormir, en área industrial y de la construcción</v>
          </cell>
        </row>
        <row r="11686">
          <cell r="A11686" t="str">
            <v>X05.7</v>
          </cell>
          <cell r="B11686" t="str">
            <v>Exposición a ignición o fusión de ropas de dormir, en granja</v>
          </cell>
        </row>
        <row r="11687">
          <cell r="A11687" t="str">
            <v>X05.8</v>
          </cell>
          <cell r="B11687" t="str">
            <v>Exposición a ignición o fusión de ropas de dormir, en otro lugar especificado</v>
          </cell>
        </row>
        <row r="11688">
          <cell r="A11688" t="str">
            <v>X05.9</v>
          </cell>
          <cell r="B11688" t="str">
            <v>Exposición a ignición o fusión de ropas de dormir, en lugar no especificado</v>
          </cell>
        </row>
        <row r="11689">
          <cell r="A11689" t="str">
            <v>X06</v>
          </cell>
          <cell r="B11689" t="str">
            <v>Exposición a ignición o fusión de otras ropas y accesorios</v>
          </cell>
        </row>
        <row r="11690">
          <cell r="A11690" t="str">
            <v>X06.0</v>
          </cell>
          <cell r="B11690" t="str">
            <v>Exposición a ignición o fusión de otras ropas y accesorios, en vivienda</v>
          </cell>
        </row>
        <row r="11691">
          <cell r="A11691" t="str">
            <v>X06.1</v>
          </cell>
          <cell r="B11691" t="str">
            <v>Exposición a ignición o fusión de otras ropas y accesorios, en institución residencial</v>
          </cell>
        </row>
        <row r="11692">
          <cell r="A11692" t="str">
            <v>X06.2</v>
          </cell>
          <cell r="B11692" t="str">
            <v>Exposición a ignición o fusión de otras ropas y accesorios, en escuelas, otras instituciones y áreas administrativas públicas</v>
          </cell>
        </row>
        <row r="11693">
          <cell r="A11693" t="str">
            <v>X06.3</v>
          </cell>
          <cell r="B11693" t="str">
            <v>Exposición a ignición o fusión de otras ropas y accesorios, en áreas de deporte y atletismo</v>
          </cell>
        </row>
        <row r="11694">
          <cell r="A11694" t="str">
            <v>X06.4</v>
          </cell>
          <cell r="B11694" t="str">
            <v>Exposición a ignición o fusión de otras ropas y accesorios, en calles y carreteras</v>
          </cell>
        </row>
        <row r="11695">
          <cell r="A11695" t="str">
            <v>X06.5</v>
          </cell>
          <cell r="B11695" t="str">
            <v>Exposición a ignición o fusión de otras ropas y accesorios, en comercio y área de servicios</v>
          </cell>
        </row>
        <row r="11696">
          <cell r="A11696" t="str">
            <v>X06.6</v>
          </cell>
          <cell r="B11696" t="str">
            <v>Exposición a ignición o fusión de otras ropas y accesorios, en área industrial y de la construcción</v>
          </cell>
        </row>
        <row r="11697">
          <cell r="A11697" t="str">
            <v>X06.7</v>
          </cell>
          <cell r="B11697" t="str">
            <v>Exposición a ignición o fusión de otras ropas y accesorios, en granja</v>
          </cell>
        </row>
        <row r="11698">
          <cell r="A11698" t="str">
            <v>X06.8</v>
          </cell>
          <cell r="B11698" t="str">
            <v>Exposición a ignición o fusión de otras ropas y accesorios, en otro lugar especificado</v>
          </cell>
        </row>
        <row r="11699">
          <cell r="A11699" t="str">
            <v>X06.9</v>
          </cell>
          <cell r="B11699" t="str">
            <v>Exposición a ignición o fusión de otras ropas y accesorios, en lugar no especificado</v>
          </cell>
        </row>
        <row r="11700">
          <cell r="A11700" t="str">
            <v>X08</v>
          </cell>
          <cell r="B11700" t="str">
            <v>Exposición a otros humos, fuegos o llamas especificados</v>
          </cell>
        </row>
        <row r="11701">
          <cell r="A11701" t="str">
            <v>X08.0</v>
          </cell>
          <cell r="B11701" t="str">
            <v>Exposición a otros humos, fuegos o llamas especificados, en vivienda</v>
          </cell>
        </row>
        <row r="11702">
          <cell r="A11702" t="str">
            <v>X08.1</v>
          </cell>
          <cell r="B11702" t="str">
            <v>Exposición a otros humos, fuegos o llamas especificados, en institución residencial</v>
          </cell>
        </row>
        <row r="11703">
          <cell r="A11703" t="str">
            <v>X08.2</v>
          </cell>
          <cell r="B11703" t="str">
            <v>Exposición a otros humos, fuegos o llamas especificados, en escuelas, otras instituciones y áreas administrativas públicas</v>
          </cell>
        </row>
        <row r="11704">
          <cell r="A11704" t="str">
            <v>X08.3</v>
          </cell>
          <cell r="B11704" t="str">
            <v>Exposición a otros humos, fuegos o llamas especificados, en áreas de deporte y atletismo</v>
          </cell>
        </row>
        <row r="11705">
          <cell r="A11705" t="str">
            <v>X08.4</v>
          </cell>
          <cell r="B11705" t="str">
            <v>Exposición a otros humos, fuegos o llamas especificados, en calles y carreteras</v>
          </cell>
        </row>
        <row r="11706">
          <cell r="A11706" t="str">
            <v>X08.5</v>
          </cell>
          <cell r="B11706" t="str">
            <v>Exposición a otros humos, fuegos o llamas especificados, en comercio y área de servicios</v>
          </cell>
        </row>
        <row r="11707">
          <cell r="A11707" t="str">
            <v>X08.6</v>
          </cell>
          <cell r="B11707" t="str">
            <v>Exposición a otros humos, fuegos o llamas especificados, en área industrial y de la construcción</v>
          </cell>
        </row>
        <row r="11708">
          <cell r="A11708" t="str">
            <v>X08.7</v>
          </cell>
          <cell r="B11708" t="str">
            <v>Exposición a otros humos, fuegos o llamas especificados, en granja</v>
          </cell>
        </row>
        <row r="11709">
          <cell r="A11709" t="str">
            <v>X08.8</v>
          </cell>
          <cell r="B11709" t="str">
            <v>Exposición a otros humos, fuegos o llamas especificados, en otro lugar especificado</v>
          </cell>
        </row>
        <row r="11710">
          <cell r="A11710" t="str">
            <v>X08.9</v>
          </cell>
          <cell r="B11710" t="str">
            <v>Exposición a otros humos, fuegos o llamas especificados, en lugar no especificado</v>
          </cell>
        </row>
        <row r="11711">
          <cell r="A11711" t="str">
            <v>X09</v>
          </cell>
          <cell r="B11711" t="str">
            <v>Exposición a humos, fuegos o llamas no especificados</v>
          </cell>
        </row>
        <row r="11712">
          <cell r="A11712" t="str">
            <v>X09.0</v>
          </cell>
          <cell r="B11712" t="str">
            <v>Exposición a humos, fuegos o llamas no especificados, en vivienda</v>
          </cell>
        </row>
        <row r="11713">
          <cell r="A11713" t="str">
            <v>X09.1</v>
          </cell>
          <cell r="B11713" t="str">
            <v>Exposición a humos, fuegos o llamas no especificados, en institución residencial</v>
          </cell>
        </row>
        <row r="11714">
          <cell r="A11714" t="str">
            <v>X09.2</v>
          </cell>
          <cell r="B11714" t="str">
            <v>Exposición a humos, fuegos o llamas no especificados, en escuelas, otras instituciones y áreas administrativas públicas</v>
          </cell>
        </row>
        <row r="11715">
          <cell r="A11715" t="str">
            <v>X09.3</v>
          </cell>
          <cell r="B11715" t="str">
            <v>Exposición a humos, fuegos o llamas no especificados, en áreas de deporte y atletismo</v>
          </cell>
        </row>
        <row r="11716">
          <cell r="A11716" t="str">
            <v>X09.4</v>
          </cell>
          <cell r="B11716" t="str">
            <v>Exposición a humos, fuegos o llamas no especificados, en calles y carreteras</v>
          </cell>
        </row>
        <row r="11717">
          <cell r="A11717" t="str">
            <v>X09.5</v>
          </cell>
          <cell r="B11717" t="str">
            <v>Exposición a humos, fuegos o llamas no especificados, en comercio y área de servicios</v>
          </cell>
        </row>
        <row r="11718">
          <cell r="A11718" t="str">
            <v>X09.6</v>
          </cell>
          <cell r="B11718" t="str">
            <v>Exposición a humos, fuegos o llamas no especificados, en área industrial y de la construcción</v>
          </cell>
        </row>
        <row r="11719">
          <cell r="A11719" t="str">
            <v>X09.7</v>
          </cell>
          <cell r="B11719" t="str">
            <v>Exposición a humos, fuegos o llamas no especificados, en granja</v>
          </cell>
        </row>
        <row r="11720">
          <cell r="A11720" t="str">
            <v>X09.8</v>
          </cell>
          <cell r="B11720" t="str">
            <v>Exposición a humos, fuegos o llamas no especificados, en otro lugar especificado</v>
          </cell>
        </row>
        <row r="11721">
          <cell r="A11721" t="str">
            <v>X09.9</v>
          </cell>
          <cell r="B11721" t="str">
            <v>Exposición a humos, fuegos o llamas no especificados, en lugar no especificado</v>
          </cell>
        </row>
        <row r="11722">
          <cell r="A11722" t="str">
            <v>X10</v>
          </cell>
          <cell r="B11722" t="str">
            <v>Contacto con bebidas, alimentos, grasas y aceites para cocinar, calientes</v>
          </cell>
        </row>
        <row r="11723">
          <cell r="A11723" t="str">
            <v>X10.0</v>
          </cell>
          <cell r="B11723" t="str">
            <v>Contacto con bebidas, alimentos, grasas y aceites para cocinar, calientes, en vivienda</v>
          </cell>
        </row>
        <row r="11724">
          <cell r="A11724" t="str">
            <v>X10.1</v>
          </cell>
          <cell r="B11724" t="str">
            <v>Contacto con bebidas, alimentos, grasas y aceites para cocinar, calientes, en institución residencial</v>
          </cell>
        </row>
        <row r="11725">
          <cell r="A11725" t="str">
            <v>X10.2</v>
          </cell>
          <cell r="B11725" t="str">
            <v>Contacto con bebidas, alimentos, grasas y aceites para cocinar, calientes, en escuelas, otras instituciones y áreas administrativas públicas</v>
          </cell>
        </row>
        <row r="11726">
          <cell r="A11726" t="str">
            <v>X10.3</v>
          </cell>
          <cell r="B11726" t="str">
            <v>Contacto con bebidas, alimentos, grasas y aceites para cocinar, calientes, en áreas de deporte y atletismo</v>
          </cell>
        </row>
        <row r="11727">
          <cell r="A11727" t="str">
            <v>X10.4</v>
          </cell>
          <cell r="B11727" t="str">
            <v>Contacto con bebidas, alimentos, grasas y aceites para cocinar, calientes, en calles y carreteras</v>
          </cell>
        </row>
        <row r="11728">
          <cell r="A11728" t="str">
            <v>X10.5</v>
          </cell>
          <cell r="B11728" t="str">
            <v>Contacto con bebidas, alimentos, grasas y aceites para cocinar, calientes, en comercio y área de servicios</v>
          </cell>
        </row>
        <row r="11729">
          <cell r="A11729" t="str">
            <v>X10.6</v>
          </cell>
          <cell r="B11729" t="str">
            <v>Contacto con bebidas, alimentos, grasas y aceites para cocinar, calientes, en área industrial y de la construcción</v>
          </cell>
        </row>
        <row r="11730">
          <cell r="A11730" t="str">
            <v>X10.7</v>
          </cell>
          <cell r="B11730" t="str">
            <v>Contacto con bebidas, alimentos, grasas y aceites para cocinar, calientes, en granja</v>
          </cell>
        </row>
        <row r="11731">
          <cell r="A11731" t="str">
            <v>X10.8</v>
          </cell>
          <cell r="B11731" t="str">
            <v>Contacto con bebidas, alimentos, grasas y aceites para cocinar, calientes, en otro lugar especificado</v>
          </cell>
        </row>
        <row r="11732">
          <cell r="A11732" t="str">
            <v>X10.9</v>
          </cell>
          <cell r="B11732" t="str">
            <v>Contacto con bebidas, alimentos, grasas y aceites para cocinar, calientes, en lugar no especificado</v>
          </cell>
        </row>
        <row r="11733">
          <cell r="A11733" t="str">
            <v>X11</v>
          </cell>
          <cell r="B11733" t="str">
            <v>Contacto con agua caliente corriente</v>
          </cell>
        </row>
        <row r="11734">
          <cell r="A11734" t="str">
            <v>X11.0</v>
          </cell>
          <cell r="B11734" t="str">
            <v>Contacto con agua caliente corriente, en vivienda</v>
          </cell>
        </row>
        <row r="11735">
          <cell r="A11735" t="str">
            <v>X11.1</v>
          </cell>
          <cell r="B11735" t="str">
            <v>Contacto con agua caliente corriente, en institución residencial</v>
          </cell>
        </row>
        <row r="11736">
          <cell r="A11736" t="str">
            <v>X11.2</v>
          </cell>
          <cell r="B11736" t="str">
            <v>Contacto con agua caliente corriente, en escuelas, otras instituciones y áreas administrativas públicas</v>
          </cell>
        </row>
        <row r="11737">
          <cell r="A11737" t="str">
            <v>X11.3</v>
          </cell>
          <cell r="B11737" t="str">
            <v>Contacto con agua caliente corriente, en áreas de deporte y atletismo</v>
          </cell>
        </row>
        <row r="11738">
          <cell r="A11738" t="str">
            <v>X11.4</v>
          </cell>
          <cell r="B11738" t="str">
            <v>Contacto con agua caliente corriente, en calles y carreteras</v>
          </cell>
        </row>
        <row r="11739">
          <cell r="A11739" t="str">
            <v>X11.5</v>
          </cell>
          <cell r="B11739" t="str">
            <v>Contacto con agua caliente corriente, en comercio y área de servicios</v>
          </cell>
        </row>
        <row r="11740">
          <cell r="A11740" t="str">
            <v>X11.6</v>
          </cell>
          <cell r="B11740" t="str">
            <v>Contacto con agua caliente corriente, en área industrial y de la construcción</v>
          </cell>
        </row>
        <row r="11741">
          <cell r="A11741" t="str">
            <v>X11.7</v>
          </cell>
          <cell r="B11741" t="str">
            <v>Contacto con agua caliente corriente, en granja</v>
          </cell>
        </row>
        <row r="11742">
          <cell r="A11742" t="str">
            <v>X11.8</v>
          </cell>
          <cell r="B11742" t="str">
            <v>Contacto con agua caliente corriente, en otro lugar especificado</v>
          </cell>
        </row>
        <row r="11743">
          <cell r="A11743" t="str">
            <v>X11.9</v>
          </cell>
          <cell r="B11743" t="str">
            <v>Contacto con agua caliente corriente, en lugar no especificado</v>
          </cell>
        </row>
        <row r="11744">
          <cell r="A11744" t="str">
            <v>X12</v>
          </cell>
          <cell r="B11744" t="str">
            <v>Contacto con otros líquidos calientes</v>
          </cell>
        </row>
        <row r="11745">
          <cell r="A11745" t="str">
            <v>X12.0</v>
          </cell>
          <cell r="B11745" t="str">
            <v>Contacto con otros líquidos calientes, en vivienda</v>
          </cell>
        </row>
        <row r="11746">
          <cell r="A11746" t="str">
            <v>X12.1</v>
          </cell>
          <cell r="B11746" t="str">
            <v>Contacto con otros líquidos calientes, en institución residencial</v>
          </cell>
        </row>
        <row r="11747">
          <cell r="A11747" t="str">
            <v>X12.2</v>
          </cell>
          <cell r="B11747" t="str">
            <v>Contacto con otros líquidos calientes, en escuelas, otras instituciones y áreas administrativas públicas</v>
          </cell>
        </row>
        <row r="11748">
          <cell r="A11748" t="str">
            <v>X12.3</v>
          </cell>
          <cell r="B11748" t="str">
            <v>Contacto con otros líquidos calientes, en áreas de deporte y atletismo</v>
          </cell>
        </row>
        <row r="11749">
          <cell r="A11749" t="str">
            <v>X12.4</v>
          </cell>
          <cell r="B11749" t="str">
            <v>Contacto con otros líquidos calientes, en calles y carreteras</v>
          </cell>
        </row>
        <row r="11750">
          <cell r="A11750" t="str">
            <v>X12.5</v>
          </cell>
          <cell r="B11750" t="str">
            <v>Contacto con otros líquidos calientes, en comercio y área de servicios</v>
          </cell>
        </row>
        <row r="11751">
          <cell r="A11751" t="str">
            <v>X12.6</v>
          </cell>
          <cell r="B11751" t="str">
            <v>Contacto con otros líquidos calientes, en área industrial y de la construcción</v>
          </cell>
        </row>
        <row r="11752">
          <cell r="A11752" t="str">
            <v>X12.7</v>
          </cell>
          <cell r="B11752" t="str">
            <v>Contacto con otros líquidos calientes, en granja</v>
          </cell>
        </row>
        <row r="11753">
          <cell r="A11753" t="str">
            <v>X12.8</v>
          </cell>
          <cell r="B11753" t="str">
            <v>Contacto con otros líquidos calientes, en otro lugar especificado</v>
          </cell>
        </row>
        <row r="11754">
          <cell r="A11754" t="str">
            <v>X12.9</v>
          </cell>
          <cell r="B11754" t="str">
            <v>Contacto con otros líquidos calientes, en lugar no especificado</v>
          </cell>
        </row>
        <row r="11755">
          <cell r="A11755" t="str">
            <v>X13</v>
          </cell>
          <cell r="B11755" t="str">
            <v>Contacto con vapor de agua y otros vapores calientes</v>
          </cell>
        </row>
        <row r="11756">
          <cell r="A11756" t="str">
            <v>X13.0</v>
          </cell>
          <cell r="B11756" t="str">
            <v>Contacto con vapor de agua y otros vapores calientes, en vivienda</v>
          </cell>
        </row>
        <row r="11757">
          <cell r="A11757" t="str">
            <v>X13.1</v>
          </cell>
          <cell r="B11757" t="str">
            <v>Contacto con vapor de agua y otros vapores calientes, en institución residencial</v>
          </cell>
        </row>
        <row r="11758">
          <cell r="A11758" t="str">
            <v>X13.2</v>
          </cell>
          <cell r="B11758" t="str">
            <v>Contacto con vapor de agua y otros vapores calientes, en escuelas, otras instituciones y áreas administrativas públicas</v>
          </cell>
        </row>
        <row r="11759">
          <cell r="A11759" t="str">
            <v>X13.3</v>
          </cell>
          <cell r="B11759" t="str">
            <v>Contacto con vapor de agua y otros vapores calientes, en áreas de deporte y atletismo</v>
          </cell>
        </row>
        <row r="11760">
          <cell r="A11760" t="str">
            <v>X13.4</v>
          </cell>
          <cell r="B11760" t="str">
            <v>Contacto con vapor de agua y otros vapores calientes, en calles y carreteras</v>
          </cell>
        </row>
        <row r="11761">
          <cell r="A11761" t="str">
            <v>X13.5</v>
          </cell>
          <cell r="B11761" t="str">
            <v>Contacto con vapor de agua y otros vapores calientes, en comercio y área de servicios</v>
          </cell>
        </row>
        <row r="11762">
          <cell r="A11762" t="str">
            <v>X13.6</v>
          </cell>
          <cell r="B11762" t="str">
            <v>Contacto con vapor de agua y otros vapores calientes, en área industrial y de la construcción</v>
          </cell>
        </row>
        <row r="11763">
          <cell r="A11763" t="str">
            <v>X13.7</v>
          </cell>
          <cell r="B11763" t="str">
            <v>Contacto con vapor de agua y otros vapores calientes, en granja</v>
          </cell>
        </row>
        <row r="11764">
          <cell r="A11764" t="str">
            <v>X13.8</v>
          </cell>
          <cell r="B11764" t="str">
            <v>Contacto con vapor de agua y otros vapores calientes, en otro lugar especificado</v>
          </cell>
        </row>
        <row r="11765">
          <cell r="A11765" t="str">
            <v>X13.9</v>
          </cell>
          <cell r="B11765" t="str">
            <v>Contacto con vapor de agua y otros vapores calientes, en lugar no especificado</v>
          </cell>
        </row>
        <row r="11766">
          <cell r="A11766" t="str">
            <v>X14</v>
          </cell>
          <cell r="B11766" t="str">
            <v>Contacto con aire y gases calientes</v>
          </cell>
        </row>
        <row r="11767">
          <cell r="A11767" t="str">
            <v>X14.0</v>
          </cell>
          <cell r="B11767" t="str">
            <v>Contacto con aire y gases calientes, en vivienda</v>
          </cell>
        </row>
        <row r="11768">
          <cell r="A11768" t="str">
            <v>X14.1</v>
          </cell>
          <cell r="B11768" t="str">
            <v>Contacto con aire y gases calientes, en institución residencial</v>
          </cell>
        </row>
        <row r="11769">
          <cell r="A11769" t="str">
            <v>X14.2</v>
          </cell>
          <cell r="B11769" t="str">
            <v>Contacto con aire y gases calientes, en escuelas, otras instituciones y áreas administrativas públicas</v>
          </cell>
        </row>
        <row r="11770">
          <cell r="A11770" t="str">
            <v>X14.3</v>
          </cell>
          <cell r="B11770" t="str">
            <v>Contacto con aire y gases calientes, en áreas de deporte y atletismo</v>
          </cell>
        </row>
        <row r="11771">
          <cell r="A11771" t="str">
            <v>X14.4</v>
          </cell>
          <cell r="B11771" t="str">
            <v>Contacto con aire y gases calientes, en calles y carreteras</v>
          </cell>
        </row>
        <row r="11772">
          <cell r="A11772" t="str">
            <v>X14.5</v>
          </cell>
          <cell r="B11772" t="str">
            <v>Contacto con aire y gases calientes, en comercio y área de servicios</v>
          </cell>
        </row>
        <row r="11773">
          <cell r="A11773" t="str">
            <v>X14.6</v>
          </cell>
          <cell r="B11773" t="str">
            <v>Contacto con aire y gases calientes, en área industrial y de la construcción</v>
          </cell>
        </row>
        <row r="11774">
          <cell r="A11774" t="str">
            <v>X14.7</v>
          </cell>
          <cell r="B11774" t="str">
            <v>Contacto con aire y gases calientes, en granja</v>
          </cell>
        </row>
        <row r="11775">
          <cell r="A11775" t="str">
            <v>X14.8</v>
          </cell>
          <cell r="B11775" t="str">
            <v>Contacto con aire y gases calientes, en otro lugar especificado</v>
          </cell>
        </row>
        <row r="11776">
          <cell r="A11776" t="str">
            <v>X14.9</v>
          </cell>
          <cell r="B11776" t="str">
            <v>Contacto con aire y gases calientes, en lugar no especificado</v>
          </cell>
        </row>
        <row r="11777">
          <cell r="A11777" t="str">
            <v>X15</v>
          </cell>
          <cell r="B11777" t="str">
            <v>Contacto con utensilios domésticos calientes</v>
          </cell>
        </row>
        <row r="11778">
          <cell r="A11778" t="str">
            <v>X15.0</v>
          </cell>
          <cell r="B11778" t="str">
            <v>Contacto con utensilios domésticos calientes, en vivienda</v>
          </cell>
        </row>
        <row r="11779">
          <cell r="A11779" t="str">
            <v>X15.1</v>
          </cell>
          <cell r="B11779" t="str">
            <v>Contacto con utensilios domésticos calientes, en institución residencial</v>
          </cell>
        </row>
        <row r="11780">
          <cell r="A11780" t="str">
            <v>X15.2</v>
          </cell>
          <cell r="B11780" t="str">
            <v>Contacto con utensilios domésticos calientes, en escuelas, otras instituciones y áreas administrativas públicas</v>
          </cell>
        </row>
        <row r="11781">
          <cell r="A11781" t="str">
            <v>X15.3</v>
          </cell>
          <cell r="B11781" t="str">
            <v>Contacto con utensilios domésticos calientes, en áreas de deporte y atletismo</v>
          </cell>
        </row>
        <row r="11782">
          <cell r="A11782" t="str">
            <v>X15.4</v>
          </cell>
          <cell r="B11782" t="str">
            <v>Contacto con utensilios domésticos calientes, en calles y carreteras</v>
          </cell>
        </row>
        <row r="11783">
          <cell r="A11783" t="str">
            <v>X15.5</v>
          </cell>
          <cell r="B11783" t="str">
            <v>Contacto con utensilios domésticos calientes, en comercio y área de servicios</v>
          </cell>
        </row>
        <row r="11784">
          <cell r="A11784" t="str">
            <v>X15.6</v>
          </cell>
          <cell r="B11784" t="str">
            <v>Contacto con utensilios domésticos calientes, en área industrial y de la construcción</v>
          </cell>
        </row>
        <row r="11785">
          <cell r="A11785" t="str">
            <v>X15.7</v>
          </cell>
          <cell r="B11785" t="str">
            <v>Contacto con utensilios domésticos calientes, en granja</v>
          </cell>
        </row>
        <row r="11786">
          <cell r="A11786" t="str">
            <v>X15.8</v>
          </cell>
          <cell r="B11786" t="str">
            <v>Contacto con utensilios domésticos calientes, en otro lugar especificado</v>
          </cell>
        </row>
        <row r="11787">
          <cell r="A11787" t="str">
            <v>X15.9</v>
          </cell>
          <cell r="B11787" t="str">
            <v>Contacto con utensilios domésticos calientes, en lugar no especificado</v>
          </cell>
        </row>
        <row r="11788">
          <cell r="A11788" t="str">
            <v>X16</v>
          </cell>
          <cell r="B11788" t="str">
            <v>Contacto con radiadores, cañerías y artefactos para calefacción, calientes</v>
          </cell>
        </row>
        <row r="11789">
          <cell r="A11789" t="str">
            <v>X16.0</v>
          </cell>
          <cell r="B11789" t="str">
            <v>Contacto con radiadores, cañerías y artefactos para calefacción, calientes, en vivienda</v>
          </cell>
        </row>
        <row r="11790">
          <cell r="A11790" t="str">
            <v>X16.1</v>
          </cell>
          <cell r="B11790" t="str">
            <v>Contacto con radiadores, cañerías y artefactos para calefacción, calientes, en institución residencial</v>
          </cell>
        </row>
        <row r="11791">
          <cell r="A11791" t="str">
            <v>X16.2</v>
          </cell>
          <cell r="B11791" t="str">
            <v>Contacto con radiadores, cañerías y artefactos para calefacción, calientes, en escuelas, otras instituciones y áreas administrativas públicas</v>
          </cell>
        </row>
        <row r="11792">
          <cell r="A11792" t="str">
            <v>X16.3</v>
          </cell>
          <cell r="B11792" t="str">
            <v>Contacto con radiadores, cañerías y artefactos para calefacción, calientes, en áreas de deporte y atletismo</v>
          </cell>
        </row>
        <row r="11793">
          <cell r="A11793" t="str">
            <v>X16.4</v>
          </cell>
          <cell r="B11793" t="str">
            <v>Contacto con radiadores, cañerías y artefactos para calefacción, calientes, en calles y carreteras</v>
          </cell>
        </row>
        <row r="11794">
          <cell r="A11794" t="str">
            <v>X16.5</v>
          </cell>
          <cell r="B11794" t="str">
            <v>Contacto con radiadores, cañerías y artefactos para calefacción, calientes, en comercio y área de servicios</v>
          </cell>
        </row>
        <row r="11795">
          <cell r="A11795" t="str">
            <v>X16.6</v>
          </cell>
          <cell r="B11795" t="str">
            <v>Contacto con radiadores, cañerías y artefactos para calefacción, calientes, en área industrial y de la construcción</v>
          </cell>
        </row>
        <row r="11796">
          <cell r="A11796" t="str">
            <v>X16.7</v>
          </cell>
          <cell r="B11796" t="str">
            <v>Contacto con radiadores, cañerías y artefactos para calefacción, calientes, en granja</v>
          </cell>
        </row>
        <row r="11797">
          <cell r="A11797" t="str">
            <v>X16.8</v>
          </cell>
          <cell r="B11797" t="str">
            <v>Contacto con radiadores, cañerías y artefactos para calefacción, calientes, en otro lugar especificado</v>
          </cell>
        </row>
        <row r="11798">
          <cell r="A11798" t="str">
            <v>X16.9</v>
          </cell>
          <cell r="B11798" t="str">
            <v>Contacto con radiadores, cañerías y artefactos para calefacción, calientes, en lugar no especificado</v>
          </cell>
        </row>
        <row r="11799">
          <cell r="A11799" t="str">
            <v>X17</v>
          </cell>
          <cell r="B11799" t="str">
            <v>Contacto con máquinas, motores y herramientas calientes</v>
          </cell>
        </row>
        <row r="11800">
          <cell r="A11800" t="str">
            <v>X17.0</v>
          </cell>
          <cell r="B11800" t="str">
            <v>Contacto con máquinas, motores y herramientas calientes, en vivienda</v>
          </cell>
        </row>
        <row r="11801">
          <cell r="A11801" t="str">
            <v>X17.1</v>
          </cell>
          <cell r="B11801" t="str">
            <v>Contacto con máquinas, motores y herramientas calientes, en institución residencial</v>
          </cell>
        </row>
        <row r="11802">
          <cell r="A11802" t="str">
            <v>X17.2</v>
          </cell>
          <cell r="B11802" t="str">
            <v>Contacto con máquinas, motores y herramientas calientes, en escuelas, otras instituciones y áreas administrativas públicas</v>
          </cell>
        </row>
        <row r="11803">
          <cell r="A11803" t="str">
            <v>X17.3</v>
          </cell>
          <cell r="B11803" t="str">
            <v>Contacto con máquinas, motores y herramientas calientes, en áreas de deporte y atletismo</v>
          </cell>
        </row>
        <row r="11804">
          <cell r="A11804" t="str">
            <v>X17.4</v>
          </cell>
          <cell r="B11804" t="str">
            <v>Contacto con máquinas, motores y herramientas calientes, en calles y carreteras</v>
          </cell>
        </row>
        <row r="11805">
          <cell r="A11805" t="str">
            <v>X17.5</v>
          </cell>
          <cell r="B11805" t="str">
            <v>Contacto con máquinas, motores y herramientas calientes, en comercio y área de servicios</v>
          </cell>
        </row>
        <row r="11806">
          <cell r="A11806" t="str">
            <v>X17.6</v>
          </cell>
          <cell r="B11806" t="str">
            <v>Contacto con máquinas, motores y herramientas calientes, en área industrial y de la construcción</v>
          </cell>
        </row>
        <row r="11807">
          <cell r="A11807" t="str">
            <v>X17.7</v>
          </cell>
          <cell r="B11807" t="str">
            <v>Contacto con máquinas, motores y herramientas calientes, en granja</v>
          </cell>
        </row>
        <row r="11808">
          <cell r="A11808" t="str">
            <v>X17.8</v>
          </cell>
          <cell r="B11808" t="str">
            <v>Contacto con máquinas, motores y herramientas calientes, en otro lugar especificado</v>
          </cell>
        </row>
        <row r="11809">
          <cell r="A11809" t="str">
            <v>X17.9</v>
          </cell>
          <cell r="B11809" t="str">
            <v>Contacto con máquinas, motores y herramientas calientes, en lugar no especificado</v>
          </cell>
        </row>
        <row r="11810">
          <cell r="A11810" t="str">
            <v>X18</v>
          </cell>
          <cell r="B11810" t="str">
            <v>Contacto con otros metales calientes</v>
          </cell>
        </row>
        <row r="11811">
          <cell r="A11811" t="str">
            <v>X18.0</v>
          </cell>
          <cell r="B11811" t="str">
            <v>Contacto con otros metales calientes, en vivienda</v>
          </cell>
        </row>
        <row r="11812">
          <cell r="A11812" t="str">
            <v>X18.1</v>
          </cell>
          <cell r="B11812" t="str">
            <v>Contacto con otros metales calientes, en institución residencial</v>
          </cell>
        </row>
        <row r="11813">
          <cell r="A11813" t="str">
            <v>X18.2</v>
          </cell>
          <cell r="B11813" t="str">
            <v>Contacto con otros metales calientes, en escuelas, otras instituciones y áreas administrativas públicas</v>
          </cell>
        </row>
        <row r="11814">
          <cell r="A11814" t="str">
            <v>X18.3</v>
          </cell>
          <cell r="B11814" t="str">
            <v>Contacto con otros metales calientes, en áreas de deporte y atletismo</v>
          </cell>
        </row>
        <row r="11815">
          <cell r="A11815" t="str">
            <v>X18.4</v>
          </cell>
          <cell r="B11815" t="str">
            <v>Contacto con otros metales calientes, en calles y carreteras</v>
          </cell>
        </row>
        <row r="11816">
          <cell r="A11816" t="str">
            <v>X18.5</v>
          </cell>
          <cell r="B11816" t="str">
            <v>Contacto con otros metales calientes, en comercio y área de servicios</v>
          </cell>
        </row>
        <row r="11817">
          <cell r="A11817" t="str">
            <v>X18.6</v>
          </cell>
          <cell r="B11817" t="str">
            <v>Contacto con otros metales calientes, en área industrial y de la construcción</v>
          </cell>
        </row>
        <row r="11818">
          <cell r="A11818" t="str">
            <v>X18.7</v>
          </cell>
          <cell r="B11818" t="str">
            <v>Contacto con otros metales calientes, en granja</v>
          </cell>
        </row>
        <row r="11819">
          <cell r="A11819" t="str">
            <v>X18.8</v>
          </cell>
          <cell r="B11819" t="str">
            <v>Contacto con otros metales calientes, en otro lugar especificado</v>
          </cell>
        </row>
        <row r="11820">
          <cell r="A11820" t="str">
            <v>X18.9</v>
          </cell>
          <cell r="B11820" t="str">
            <v>Contacto con otros metales calientes, en lugar no especificado</v>
          </cell>
        </row>
        <row r="11821">
          <cell r="A11821" t="str">
            <v>X19</v>
          </cell>
          <cell r="B11821" t="str">
            <v>Contacto con otras sustancias calientes, y las no especificadas</v>
          </cell>
        </row>
        <row r="11822">
          <cell r="A11822" t="str">
            <v>X19.0</v>
          </cell>
          <cell r="B11822" t="str">
            <v>Contacto con otras sustancias calientes, y las no especificadas, en vivienda</v>
          </cell>
        </row>
        <row r="11823">
          <cell r="A11823" t="str">
            <v>X19.1</v>
          </cell>
          <cell r="B11823" t="str">
            <v>Contacto con otras sustancias calientes, y las no especificadas, en institución residencial</v>
          </cell>
        </row>
        <row r="11824">
          <cell r="A11824" t="str">
            <v>X19.2</v>
          </cell>
          <cell r="B11824" t="str">
            <v>Contacto con otras sustancias calientes, y las no especificadas, en escuelas, otras instituciones y áreas administrativas públicas</v>
          </cell>
        </row>
        <row r="11825">
          <cell r="A11825" t="str">
            <v>X19.3</v>
          </cell>
          <cell r="B11825" t="str">
            <v>Contacto con otras sustancias calientes, y las no especificadas, en áreas de deporte y atletismo</v>
          </cell>
        </row>
        <row r="11826">
          <cell r="A11826" t="str">
            <v>X19.4</v>
          </cell>
          <cell r="B11826" t="str">
            <v>Contacto con otras sustancias calientes, y las no especificadas, en calles y carreteras</v>
          </cell>
        </row>
        <row r="11827">
          <cell r="A11827" t="str">
            <v>X19.5</v>
          </cell>
          <cell r="B11827" t="str">
            <v>Contacto con otras sustancias calientes, y las no especificadas, en comercio y área de servicios</v>
          </cell>
        </row>
        <row r="11828">
          <cell r="A11828" t="str">
            <v>X19.6</v>
          </cell>
          <cell r="B11828" t="str">
            <v>Contacto con otras sustancias calientes, y las no especificadas, en área industrial y de la construcción</v>
          </cell>
        </row>
        <row r="11829">
          <cell r="A11829" t="str">
            <v>X19.7</v>
          </cell>
          <cell r="B11829" t="str">
            <v>Contacto con otras sustancias calientes, y las no especificadas, en granja</v>
          </cell>
        </row>
        <row r="11830">
          <cell r="A11830" t="str">
            <v>X19.8</v>
          </cell>
          <cell r="B11830" t="str">
            <v>Contacto con otras sustancias calientes, y las no especificadas, en otro lugar especificado</v>
          </cell>
        </row>
        <row r="11831">
          <cell r="A11831" t="str">
            <v>X19.9</v>
          </cell>
          <cell r="B11831" t="str">
            <v>Contacto con otras sustancias calientes, y las no especificadas, en lugar no especificado</v>
          </cell>
        </row>
        <row r="11832">
          <cell r="A11832" t="str">
            <v>X20</v>
          </cell>
          <cell r="B11832" t="str">
            <v>Contacto traumático con serpientes y lagartos venenosos</v>
          </cell>
        </row>
        <row r="11833">
          <cell r="A11833" t="str">
            <v>X20.0</v>
          </cell>
          <cell r="B11833" t="str">
            <v>Contacto traumático con serpientes y lagartos venenosos, en vivienda</v>
          </cell>
        </row>
        <row r="11834">
          <cell r="A11834" t="str">
            <v>X20.1</v>
          </cell>
          <cell r="B11834" t="str">
            <v>Contacto traumático con serpientes y lagartos venenosos, en institución residencial</v>
          </cell>
        </row>
        <row r="11835">
          <cell r="A11835" t="str">
            <v>X20.2</v>
          </cell>
          <cell r="B11835" t="str">
            <v>Contacto traumático con serpientes y lagartos venenosos, en escuelas, otras instituciones y áreas administrativas públicas</v>
          </cell>
        </row>
        <row r="11836">
          <cell r="A11836" t="str">
            <v>X20.3</v>
          </cell>
          <cell r="B11836" t="str">
            <v>Contacto traumático con serpientes y lagartos venenosos, en áreas de deporte y atletismo</v>
          </cell>
        </row>
        <row r="11837">
          <cell r="A11837" t="str">
            <v>X20.4</v>
          </cell>
          <cell r="B11837" t="str">
            <v>Contacto traumático con serpientes y lagartos venenosos, en calles y carreteras</v>
          </cell>
        </row>
        <row r="11838">
          <cell r="A11838" t="str">
            <v>X20.5</v>
          </cell>
          <cell r="B11838" t="str">
            <v>Contacto traumático con serpientes y lagartos venenosos, en comercio y área de servicios</v>
          </cell>
        </row>
        <row r="11839">
          <cell r="A11839" t="str">
            <v>X20.6</v>
          </cell>
          <cell r="B11839" t="str">
            <v>Contacto traumático con serpientes y lagartos venenosos, en área industrial y de la construcción</v>
          </cell>
        </row>
        <row r="11840">
          <cell r="A11840" t="str">
            <v>X20.7</v>
          </cell>
          <cell r="B11840" t="str">
            <v>Contacto traumático con serpientes y lagartos venenosos, en granja</v>
          </cell>
        </row>
        <row r="11841">
          <cell r="A11841" t="str">
            <v>X20.8</v>
          </cell>
          <cell r="B11841" t="str">
            <v>Contacto traumático con serpientes y lagartos venenosos, en otro lugar especificado</v>
          </cell>
        </row>
        <row r="11842">
          <cell r="A11842" t="str">
            <v>X20.9</v>
          </cell>
          <cell r="B11842" t="str">
            <v>Contacto traumático con serpientes y lagartos venenosos, en lugar no especificado</v>
          </cell>
        </row>
        <row r="11843">
          <cell r="A11843" t="str">
            <v>X21</v>
          </cell>
          <cell r="B11843" t="str">
            <v>Contacto traumático con arañas venenosas</v>
          </cell>
        </row>
        <row r="11844">
          <cell r="A11844" t="str">
            <v>X21.0</v>
          </cell>
          <cell r="B11844" t="str">
            <v>Contacto traumático con arañas venenosas, en vivienda</v>
          </cell>
        </row>
        <row r="11845">
          <cell r="A11845" t="str">
            <v>X21.1</v>
          </cell>
          <cell r="B11845" t="str">
            <v>Contacto traumático con arañas venenosas, en institución residencial</v>
          </cell>
        </row>
        <row r="11846">
          <cell r="A11846" t="str">
            <v>X21.2</v>
          </cell>
          <cell r="B11846" t="str">
            <v>Contacto traumático con arañas venenosas, en escuelas, otras instituciones y áreas administrativas públicas</v>
          </cell>
        </row>
        <row r="11847">
          <cell r="A11847" t="str">
            <v>X21.3</v>
          </cell>
          <cell r="B11847" t="str">
            <v>Contacto traumático con arañas venenosas, en áreas de deporte y atletismo</v>
          </cell>
        </row>
        <row r="11848">
          <cell r="A11848" t="str">
            <v>X21.4</v>
          </cell>
          <cell r="B11848" t="str">
            <v>Contacto traumático con arañas venenosas, en calles y carreteras</v>
          </cell>
        </row>
        <row r="11849">
          <cell r="A11849" t="str">
            <v>X21.5</v>
          </cell>
          <cell r="B11849" t="str">
            <v>Contacto traumático con arañas venenosas, en comercio y área de servicios</v>
          </cell>
        </row>
        <row r="11850">
          <cell r="A11850" t="str">
            <v>X21.6</v>
          </cell>
          <cell r="B11850" t="str">
            <v>Contacto traumático con arañas venenosas, en área industrial y de la construcción</v>
          </cell>
        </row>
        <row r="11851">
          <cell r="A11851" t="str">
            <v>X21.7</v>
          </cell>
          <cell r="B11851" t="str">
            <v>Contacto traumático con arañas venenosas, en granja</v>
          </cell>
        </row>
        <row r="11852">
          <cell r="A11852" t="str">
            <v>X21.8</v>
          </cell>
          <cell r="B11852" t="str">
            <v>Contacto traumático con arañas venenosas, en otro lugar especificado</v>
          </cell>
        </row>
        <row r="11853">
          <cell r="A11853" t="str">
            <v>X21.9</v>
          </cell>
          <cell r="B11853" t="str">
            <v>Contacto traumático con arañas venenosas, en lugar no especificado</v>
          </cell>
        </row>
        <row r="11854">
          <cell r="A11854" t="str">
            <v>X22</v>
          </cell>
          <cell r="B11854" t="str">
            <v>Contacto traumático con escorpión</v>
          </cell>
        </row>
        <row r="11855">
          <cell r="A11855" t="str">
            <v>X22.0</v>
          </cell>
          <cell r="B11855" t="str">
            <v>Contacto traumático con escorpión, en vivienda</v>
          </cell>
        </row>
        <row r="11856">
          <cell r="A11856" t="str">
            <v>X22.1</v>
          </cell>
          <cell r="B11856" t="str">
            <v>Contacto traumático con escorpión, en institución residencial</v>
          </cell>
        </row>
        <row r="11857">
          <cell r="A11857" t="str">
            <v>X22.2</v>
          </cell>
          <cell r="B11857" t="str">
            <v>Contacto traumático con escorpión, en escuelas, otras instituciones y áreas administrativas públicas</v>
          </cell>
        </row>
        <row r="11858">
          <cell r="A11858" t="str">
            <v>X22.3</v>
          </cell>
          <cell r="B11858" t="str">
            <v>Contacto traumático con escorpión, en áreas de deporte y atletismo</v>
          </cell>
        </row>
        <row r="11859">
          <cell r="A11859" t="str">
            <v>X22.4</v>
          </cell>
          <cell r="B11859" t="str">
            <v>Contacto traumático con escorpión, en calles y carreteras</v>
          </cell>
        </row>
        <row r="11860">
          <cell r="A11860" t="str">
            <v>X22.5</v>
          </cell>
          <cell r="B11860" t="str">
            <v>Contacto traumático con escorpión, en comercio y área de servicios</v>
          </cell>
        </row>
        <row r="11861">
          <cell r="A11861" t="str">
            <v>X22.6</v>
          </cell>
          <cell r="B11861" t="str">
            <v>Contacto traumático con escorpión, en área industrial y de la construcción</v>
          </cell>
        </row>
        <row r="11862">
          <cell r="A11862" t="str">
            <v>X22.7</v>
          </cell>
          <cell r="B11862" t="str">
            <v>Contacto traumático con escorpión, en granja</v>
          </cell>
        </row>
        <row r="11863">
          <cell r="A11863" t="str">
            <v>X22.8</v>
          </cell>
          <cell r="B11863" t="str">
            <v>Contacto traumático con escorpión, en otro lugar especificado</v>
          </cell>
        </row>
        <row r="11864">
          <cell r="A11864" t="str">
            <v>X22.9</v>
          </cell>
          <cell r="B11864" t="str">
            <v>Contacto traumático con escorpión, en lugar no especificado</v>
          </cell>
        </row>
        <row r="11865">
          <cell r="A11865" t="str">
            <v>X23</v>
          </cell>
          <cell r="B11865" t="str">
            <v>Contacto traumático con avispones, avispas y abejas</v>
          </cell>
        </row>
        <row r="11866">
          <cell r="A11866" t="str">
            <v>X23.0</v>
          </cell>
          <cell r="B11866" t="str">
            <v>Contacto traumático con avispones, avispas y abejas, en vivienda</v>
          </cell>
        </row>
        <row r="11867">
          <cell r="A11867" t="str">
            <v>X23.1</v>
          </cell>
          <cell r="B11867" t="str">
            <v>Contacto traumático con avispones, avispas y abejas, en institución residencial</v>
          </cell>
        </row>
        <row r="11868">
          <cell r="A11868" t="str">
            <v>X23.2</v>
          </cell>
          <cell r="B11868" t="str">
            <v>Contacto traumático con avispones, avispas y abejas, en escuelas, otras instituciones y áreas administrativas públicas</v>
          </cell>
        </row>
        <row r="11869">
          <cell r="A11869" t="str">
            <v>X23.3</v>
          </cell>
          <cell r="B11869" t="str">
            <v>Contacto traumático con avispones, avispas y abejas, en áreas de deporte y atletismo</v>
          </cell>
        </row>
        <row r="11870">
          <cell r="A11870" t="str">
            <v>X23.4</v>
          </cell>
          <cell r="B11870" t="str">
            <v>Contacto traumático con avispones, avispas y abejas, en calles y carreteras</v>
          </cell>
        </row>
        <row r="11871">
          <cell r="A11871" t="str">
            <v>X23.5</v>
          </cell>
          <cell r="B11871" t="str">
            <v>Contacto traumático con avispones, avispas y abejas, en comercio y área de servicios</v>
          </cell>
        </row>
        <row r="11872">
          <cell r="A11872" t="str">
            <v>X23.6</v>
          </cell>
          <cell r="B11872" t="str">
            <v>Contacto traumático con avispones, avispas y abejas, en área industrial y de la construcción</v>
          </cell>
        </row>
        <row r="11873">
          <cell r="A11873" t="str">
            <v>X23.7</v>
          </cell>
          <cell r="B11873" t="str">
            <v>Contacto traumático con avispones, avispas y abejas, en granja</v>
          </cell>
        </row>
        <row r="11874">
          <cell r="A11874" t="str">
            <v>X23.8</v>
          </cell>
          <cell r="B11874" t="str">
            <v>Contacto traumático con avispones, avispas y abejas, en otro lugar especificado</v>
          </cell>
        </row>
        <row r="11875">
          <cell r="A11875" t="str">
            <v>X23.9</v>
          </cell>
          <cell r="B11875" t="str">
            <v>Contacto traumático con avispones, avispas y abejas, en lugar no especificado</v>
          </cell>
        </row>
        <row r="11876">
          <cell r="A11876" t="str">
            <v>X24</v>
          </cell>
          <cell r="B11876" t="str">
            <v>Contacto traumático con centípodos y miriápodos venenosos (tropicales)</v>
          </cell>
        </row>
        <row r="11877">
          <cell r="A11877" t="str">
            <v>X24.0</v>
          </cell>
          <cell r="B11877" t="str">
            <v>Contacto traumático con centípodos y miriápodos venenosos (tropicales), en vivienda</v>
          </cell>
        </row>
        <row r="11878">
          <cell r="A11878" t="str">
            <v>X24.1</v>
          </cell>
          <cell r="B11878" t="str">
            <v>Contacto traumático con centípodos y miriápodos venenosos (tropicales), en institución residencial</v>
          </cell>
        </row>
        <row r="11879">
          <cell r="A11879" t="str">
            <v>X24.2</v>
          </cell>
          <cell r="B11879" t="str">
            <v>Contacto traumático con centípodos y miriápodos venenosos (tropicales), en escuelas, otras instituciones y áreas administrativas públicas</v>
          </cell>
        </row>
        <row r="11880">
          <cell r="A11880" t="str">
            <v>X24.3</v>
          </cell>
          <cell r="B11880" t="str">
            <v>Contacto traumático con centípodos y miriápodos venenosos (tropicales), en áreas de deporte y atletismo</v>
          </cell>
        </row>
        <row r="11881">
          <cell r="A11881" t="str">
            <v>X24.4</v>
          </cell>
          <cell r="B11881" t="str">
            <v>Contacto traumático con centípodos y miriápodos venenosos (tropicales), en calles y carreteras</v>
          </cell>
        </row>
        <row r="11882">
          <cell r="A11882" t="str">
            <v>X24.5</v>
          </cell>
          <cell r="B11882" t="str">
            <v>Contacto traumático con centípodos y miriápodos venenosos (tropicales), en comercio y área de servicios</v>
          </cell>
        </row>
        <row r="11883">
          <cell r="A11883" t="str">
            <v>X24.6</v>
          </cell>
          <cell r="B11883" t="str">
            <v>Contacto traumático con centípodos y miriápodos venenosos (tropicales), en área industrial y de la construcción</v>
          </cell>
        </row>
        <row r="11884">
          <cell r="A11884" t="str">
            <v>X24.7</v>
          </cell>
          <cell r="B11884" t="str">
            <v>Contacto traumático con centípodos y miriápodos venenosos (tropicales), en granja</v>
          </cell>
        </row>
        <row r="11885">
          <cell r="A11885" t="str">
            <v>X24.8</v>
          </cell>
          <cell r="B11885" t="str">
            <v>Contacto traumático con centípodos y miriápodos venenosos (tropicales), en otro lugar especificado</v>
          </cell>
        </row>
        <row r="11886">
          <cell r="A11886" t="str">
            <v>X24.9</v>
          </cell>
          <cell r="B11886" t="str">
            <v>Contacto traumático con centípodos y miriápodos venenosos (tropicales), en lugar no especificado</v>
          </cell>
        </row>
        <row r="11887">
          <cell r="A11887" t="str">
            <v>X25</v>
          </cell>
          <cell r="B11887" t="str">
            <v>Contacto traumático con otros artrópodos venenosos especificados</v>
          </cell>
        </row>
        <row r="11888">
          <cell r="A11888" t="str">
            <v>X25.0</v>
          </cell>
          <cell r="B11888" t="str">
            <v>Contacto traumático con otros artrópodos venenosos especificados, en vivienda</v>
          </cell>
        </row>
        <row r="11889">
          <cell r="A11889" t="str">
            <v>X25.1</v>
          </cell>
          <cell r="B11889" t="str">
            <v>Contacto traumático con otros artrópodos venenosos especificados, en institución residencial</v>
          </cell>
        </row>
        <row r="11890">
          <cell r="A11890" t="str">
            <v>X25.2</v>
          </cell>
          <cell r="B11890" t="str">
            <v>Contacto traumático con otros artrópodos venenosos especificados, en escuelas, otras instituciones y áreas administrativas públicas</v>
          </cell>
        </row>
        <row r="11891">
          <cell r="A11891" t="str">
            <v>X25.3</v>
          </cell>
          <cell r="B11891" t="str">
            <v>Contacto traumático con otros artrópodos venenosos especificados, en áreas de deporte y atletismo</v>
          </cell>
        </row>
        <row r="11892">
          <cell r="A11892" t="str">
            <v>X25.4</v>
          </cell>
          <cell r="B11892" t="str">
            <v>Contacto traumático con otros artrópodos venenosos especificados, en calles y carreteras</v>
          </cell>
        </row>
        <row r="11893">
          <cell r="A11893" t="str">
            <v>X25.5</v>
          </cell>
          <cell r="B11893" t="str">
            <v>Contacto traumático con otros artrópodos venenosos especificados, en comercio y área de servicios</v>
          </cell>
        </row>
        <row r="11894">
          <cell r="A11894" t="str">
            <v>X25.6</v>
          </cell>
          <cell r="B11894" t="str">
            <v>Contacto traumático con otros artrópodos venenosos especificados, en área industrial y de la construcción</v>
          </cell>
        </row>
        <row r="11895">
          <cell r="A11895" t="str">
            <v>X25.7</v>
          </cell>
          <cell r="B11895" t="str">
            <v>Contacto traumático con otros artrópodos venenosos especificados, en granja</v>
          </cell>
        </row>
        <row r="11896">
          <cell r="A11896" t="str">
            <v>X25.8</v>
          </cell>
          <cell r="B11896" t="str">
            <v>Contacto traumático con otros artrópodos venenosos especificados, en otro lugar especificado</v>
          </cell>
        </row>
        <row r="11897">
          <cell r="A11897" t="str">
            <v>X25.9</v>
          </cell>
          <cell r="B11897" t="str">
            <v>Contacto traumático con otros artrópodos venenosos especificados, en lugar no especificado</v>
          </cell>
        </row>
        <row r="11898">
          <cell r="A11898" t="str">
            <v>X26</v>
          </cell>
          <cell r="B11898" t="str">
            <v>Contacto traumático con animales y plantas marinas venenosos</v>
          </cell>
        </row>
        <row r="11899">
          <cell r="A11899" t="str">
            <v>X26.0</v>
          </cell>
          <cell r="B11899" t="str">
            <v>Contacto traumático con animales y plantas marinas venenosos, en vivienda</v>
          </cell>
        </row>
        <row r="11900">
          <cell r="A11900" t="str">
            <v>X26.1</v>
          </cell>
          <cell r="B11900" t="str">
            <v>Contacto traumático con animales y plantas marinas venenosos, en institución residencial</v>
          </cell>
        </row>
        <row r="11901">
          <cell r="A11901" t="str">
            <v>X26.2</v>
          </cell>
          <cell r="B11901" t="str">
            <v>Contacto traumático con animales y plantas marinas venenosos, en escuelas, otras instituciones y áreas administrativas públicas</v>
          </cell>
        </row>
        <row r="11902">
          <cell r="A11902" t="str">
            <v>X26.3</v>
          </cell>
          <cell r="B11902" t="str">
            <v>Contacto traumático con animales y plantas marinas venenosos, en áreas de deporte y atletismo</v>
          </cell>
        </row>
        <row r="11903">
          <cell r="A11903" t="str">
            <v>X26.4</v>
          </cell>
          <cell r="B11903" t="str">
            <v>Contacto traumático con animales y plantas marinas venenosos, en calles y carreteras</v>
          </cell>
        </row>
        <row r="11904">
          <cell r="A11904" t="str">
            <v>X26.5</v>
          </cell>
          <cell r="B11904" t="str">
            <v>Contacto traumático con animales y plantas marinas venenosos, en comercio y área de servicios</v>
          </cell>
        </row>
        <row r="11905">
          <cell r="A11905" t="str">
            <v>X26.6</v>
          </cell>
          <cell r="B11905" t="str">
            <v>Contacto traumático con animales y plantas marinas venenosos, en área industrial y de la construcción</v>
          </cell>
        </row>
        <row r="11906">
          <cell r="A11906" t="str">
            <v>X26.7</v>
          </cell>
          <cell r="B11906" t="str">
            <v>Contacto traumático con animales y plantas marinas venenosos, en granja</v>
          </cell>
        </row>
        <row r="11907">
          <cell r="A11907" t="str">
            <v>X26.8</v>
          </cell>
          <cell r="B11907" t="str">
            <v>Contacto traumático con animales y plantas marinas venenosos, en otro lugar especificado</v>
          </cell>
        </row>
        <row r="11908">
          <cell r="A11908" t="str">
            <v>X26.9</v>
          </cell>
          <cell r="B11908" t="str">
            <v>Contacto traumático con animales y plantas marinas venenosos, en lugar no especificado</v>
          </cell>
        </row>
        <row r="11909">
          <cell r="A11909" t="str">
            <v>X27</v>
          </cell>
          <cell r="B11909" t="str">
            <v>Contacto traumático con otros animales venenosos especificados</v>
          </cell>
        </row>
        <row r="11910">
          <cell r="A11910" t="str">
            <v>X27.0</v>
          </cell>
          <cell r="B11910" t="str">
            <v>Contacto traumático con otros animales venenosos especificados, en vivienda</v>
          </cell>
        </row>
        <row r="11911">
          <cell r="A11911" t="str">
            <v>X27.1</v>
          </cell>
          <cell r="B11911" t="str">
            <v>Contacto traumático con otros animales venenosos especificados, en institución residencial</v>
          </cell>
        </row>
        <row r="11912">
          <cell r="A11912" t="str">
            <v>X27.2</v>
          </cell>
          <cell r="B11912" t="str">
            <v>Contacto traumático con otros animales venenosos especificados, en escuelas, otras instituciones y áreas administrativas públicas</v>
          </cell>
        </row>
        <row r="11913">
          <cell r="A11913" t="str">
            <v>X27.3</v>
          </cell>
          <cell r="B11913" t="str">
            <v>Contacto traumático con otros animales venenosos especificados, en áreas de deporte y atletismo</v>
          </cell>
        </row>
        <row r="11914">
          <cell r="A11914" t="str">
            <v>X27.4</v>
          </cell>
          <cell r="B11914" t="str">
            <v>Contacto traumático con otros animales venenosos especificados, en calles y carreteras</v>
          </cell>
        </row>
        <row r="11915">
          <cell r="A11915" t="str">
            <v>X27.5</v>
          </cell>
          <cell r="B11915" t="str">
            <v>Contacto traumático con otros animales venenosos especificados, en comercio y área de servicios</v>
          </cell>
        </row>
        <row r="11916">
          <cell r="A11916" t="str">
            <v>X27.6</v>
          </cell>
          <cell r="B11916" t="str">
            <v>Contacto traumático con otros animales venenosos especificados, en área industrial y de la construcción</v>
          </cell>
        </row>
        <row r="11917">
          <cell r="A11917" t="str">
            <v>X27.7</v>
          </cell>
          <cell r="B11917" t="str">
            <v>Contacto traumático con otros animales venenosos especificados, en granja</v>
          </cell>
        </row>
        <row r="11918">
          <cell r="A11918" t="str">
            <v>X27.8</v>
          </cell>
          <cell r="B11918" t="str">
            <v>Contacto traumático con otros animales venenosos especificados, en otro lugar especificado</v>
          </cell>
        </row>
        <row r="11919">
          <cell r="A11919" t="str">
            <v>X27.9</v>
          </cell>
          <cell r="B11919" t="str">
            <v>Contacto traumático con otros animales venenosos especificados, en lugar no especificado</v>
          </cell>
        </row>
        <row r="11920">
          <cell r="A11920" t="str">
            <v>X28</v>
          </cell>
          <cell r="B11920" t="str">
            <v>Contacto traumático con otras plantas venenosas especificadas</v>
          </cell>
        </row>
        <row r="11921">
          <cell r="A11921" t="str">
            <v>X28.0</v>
          </cell>
          <cell r="B11921" t="str">
            <v>Contacto traumático con otras plantas venenosas especificadas, en vivienda</v>
          </cell>
        </row>
        <row r="11922">
          <cell r="A11922" t="str">
            <v>X28.1</v>
          </cell>
          <cell r="B11922" t="str">
            <v>Contacto traumático con otras plantas venenosas especificadas, en institución residencial</v>
          </cell>
        </row>
        <row r="11923">
          <cell r="A11923" t="str">
            <v>X28.2</v>
          </cell>
          <cell r="B11923" t="str">
            <v>Contacto traumático con otras plantas venenosas especificadas, en escuelas, otras instituciones y áreas administrativas públicas</v>
          </cell>
        </row>
        <row r="11924">
          <cell r="A11924" t="str">
            <v>X28.3</v>
          </cell>
          <cell r="B11924" t="str">
            <v>Contacto traumático con otras plantas venenosas especificadas, en áreas de deporte y atletismo</v>
          </cell>
        </row>
        <row r="11925">
          <cell r="A11925" t="str">
            <v>X28.4</v>
          </cell>
          <cell r="B11925" t="str">
            <v>Contacto traumático con otras plantas venenosas especificadas, en calles y carreteras</v>
          </cell>
        </row>
        <row r="11926">
          <cell r="A11926" t="str">
            <v>X28.5</v>
          </cell>
          <cell r="B11926" t="str">
            <v>Contacto traumático con otras plantas venenosas especificadas, en comercio y área de servicios</v>
          </cell>
        </row>
        <row r="11927">
          <cell r="A11927" t="str">
            <v>X28.6</v>
          </cell>
          <cell r="B11927" t="str">
            <v>Contacto traumático con otras plantas venenosas especificadas, en área industrial y de la construcción</v>
          </cell>
        </row>
        <row r="11928">
          <cell r="A11928" t="str">
            <v>X28.7</v>
          </cell>
          <cell r="B11928" t="str">
            <v>Contacto traumático con otras plantas venenosas especificadas, en granja</v>
          </cell>
        </row>
        <row r="11929">
          <cell r="A11929" t="str">
            <v>X28.8</v>
          </cell>
          <cell r="B11929" t="str">
            <v>Contacto traumático con otras plantas venenosas especificadas, en otro lugar especificado</v>
          </cell>
        </row>
        <row r="11930">
          <cell r="A11930" t="str">
            <v>X28.9</v>
          </cell>
          <cell r="B11930" t="str">
            <v>Contacto traumático con otras plantas venenosas especificadas, en lugar no especificado</v>
          </cell>
        </row>
        <row r="11931">
          <cell r="A11931" t="str">
            <v>X29</v>
          </cell>
          <cell r="B11931" t="str">
            <v>Contacto traumático con animales y plantas venenosos no especificados</v>
          </cell>
        </row>
        <row r="11932">
          <cell r="A11932" t="str">
            <v>X29.0</v>
          </cell>
          <cell r="B11932" t="str">
            <v>Contacto traumático con animales y plantas venenosos no especificados, en vivienda</v>
          </cell>
        </row>
        <row r="11933">
          <cell r="A11933" t="str">
            <v>X29.1</v>
          </cell>
          <cell r="B11933" t="str">
            <v>Contacto traumático con animales y plantas venenosos no especificados, en institución residencial</v>
          </cell>
        </row>
        <row r="11934">
          <cell r="A11934" t="str">
            <v>X29.2</v>
          </cell>
          <cell r="B11934" t="str">
            <v>Contacto traumático con animales y plantas venenosos no especificados, en escuelas, otras instituciones y áreas administrativas públicas</v>
          </cell>
        </row>
        <row r="11935">
          <cell r="A11935" t="str">
            <v>X29.3</v>
          </cell>
          <cell r="B11935" t="str">
            <v>Contacto traumático con animales y plantas venenosos no especificados, en áreas de deporte y atletismo</v>
          </cell>
        </row>
        <row r="11936">
          <cell r="A11936" t="str">
            <v>X29.4</v>
          </cell>
          <cell r="B11936" t="str">
            <v>Contacto traumático con animales y plantas venenosos no especificados, en calles y carreteras</v>
          </cell>
        </row>
        <row r="11937">
          <cell r="A11937" t="str">
            <v>X29.5</v>
          </cell>
          <cell r="B11937" t="str">
            <v>Contacto traumático con animales y plantas venenosos no especificados, en comercio y área de servicios</v>
          </cell>
        </row>
        <row r="11938">
          <cell r="A11938" t="str">
            <v>X29.6</v>
          </cell>
          <cell r="B11938" t="str">
            <v>Contacto traumático con animales y plantas venenosos no especificados, en área industrial y de la construcción</v>
          </cell>
        </row>
        <row r="11939">
          <cell r="A11939" t="str">
            <v>X29.7</v>
          </cell>
          <cell r="B11939" t="str">
            <v>Contacto traumático con animales y plantas venenosos no especificados, en granja</v>
          </cell>
        </row>
        <row r="11940">
          <cell r="A11940" t="str">
            <v>X29.8</v>
          </cell>
          <cell r="B11940" t="str">
            <v>Contacto traumático con animales y plantas venenosos no especificados, en otro lugar especificado</v>
          </cell>
        </row>
        <row r="11941">
          <cell r="A11941" t="str">
            <v>X29.9</v>
          </cell>
          <cell r="B11941" t="str">
            <v>Contacto traumático con animales y plantas venenosos no especificados, en lugar no especificado</v>
          </cell>
        </row>
        <row r="11942">
          <cell r="A11942" t="str">
            <v>X30</v>
          </cell>
          <cell r="B11942" t="str">
            <v>Exposición al calor natural excesivo</v>
          </cell>
        </row>
        <row r="11943">
          <cell r="A11943" t="str">
            <v>X30.0</v>
          </cell>
          <cell r="B11943" t="str">
            <v>Exposición al calor natural excesivo, en vivienda</v>
          </cell>
        </row>
        <row r="11944">
          <cell r="A11944" t="str">
            <v>X30.1</v>
          </cell>
          <cell r="B11944" t="str">
            <v>Exposición al calor natural excesivo, en institución residencial</v>
          </cell>
        </row>
        <row r="11945">
          <cell r="A11945" t="str">
            <v>X30.2</v>
          </cell>
          <cell r="B11945" t="str">
            <v>Exposición al calor natural excesivo, en escuelas, otras instituciones y áreas administrativas públicas</v>
          </cell>
        </row>
        <row r="11946">
          <cell r="A11946" t="str">
            <v>X30.3</v>
          </cell>
          <cell r="B11946" t="str">
            <v>Exposición al calor natural excesivo, en áreas de deporte y atletismo</v>
          </cell>
        </row>
        <row r="11947">
          <cell r="A11947" t="str">
            <v>X30.4</v>
          </cell>
          <cell r="B11947" t="str">
            <v>Exposición al calor natural excesivo, en calles y carreteras</v>
          </cell>
        </row>
        <row r="11948">
          <cell r="A11948" t="str">
            <v>X30.5</v>
          </cell>
          <cell r="B11948" t="str">
            <v>Exposición al calor natural excesivo, en comercio y área de servicios</v>
          </cell>
        </row>
        <row r="11949">
          <cell r="A11949" t="str">
            <v>X30.6</v>
          </cell>
          <cell r="B11949" t="str">
            <v>Exposición al calor natural excesivo, en área industrial y de la construcción</v>
          </cell>
        </row>
        <row r="11950">
          <cell r="A11950" t="str">
            <v>X30.7</v>
          </cell>
          <cell r="B11950" t="str">
            <v>Exposición al calor natural excesivo, en granja</v>
          </cell>
        </row>
        <row r="11951">
          <cell r="A11951" t="str">
            <v>X30.8</v>
          </cell>
          <cell r="B11951" t="str">
            <v>Exposición al calor natural excesivo, en otro lugar especificado</v>
          </cell>
        </row>
        <row r="11952">
          <cell r="A11952" t="str">
            <v>X30.9</v>
          </cell>
          <cell r="B11952" t="str">
            <v>Exposición al calor natural excesivo, en lugar no especificado</v>
          </cell>
        </row>
        <row r="11953">
          <cell r="A11953" t="str">
            <v>X31</v>
          </cell>
          <cell r="B11953" t="str">
            <v>Exposición al frío natural excesivo</v>
          </cell>
        </row>
        <row r="11954">
          <cell r="A11954" t="str">
            <v>X31.0</v>
          </cell>
          <cell r="B11954" t="str">
            <v>Exposición al frío natural excesivo, en vivienda</v>
          </cell>
        </row>
        <row r="11955">
          <cell r="A11955" t="str">
            <v>X31.1</v>
          </cell>
          <cell r="B11955" t="str">
            <v>Exposición al frío natural excesivo, en institución residencial</v>
          </cell>
        </row>
        <row r="11956">
          <cell r="A11956" t="str">
            <v>X31.2</v>
          </cell>
          <cell r="B11956" t="str">
            <v>Exposición al frío natural excesivo, en escuelas, otras instituciones y áreas administrativas públicas</v>
          </cell>
        </row>
        <row r="11957">
          <cell r="A11957" t="str">
            <v>X31.3</v>
          </cell>
          <cell r="B11957" t="str">
            <v>Exposición al frío natural excesivo, en áreas de deporte y atletismo</v>
          </cell>
        </row>
        <row r="11958">
          <cell r="A11958" t="str">
            <v>X31.4</v>
          </cell>
          <cell r="B11958" t="str">
            <v>Exposición al frío natural excesivo, en calles y carreteras</v>
          </cell>
        </row>
        <row r="11959">
          <cell r="A11959" t="str">
            <v>X31.5</v>
          </cell>
          <cell r="B11959" t="str">
            <v>Exposición al frío natural excesivo, en comercio y área de servicios</v>
          </cell>
        </row>
        <row r="11960">
          <cell r="A11960" t="str">
            <v>X31.6</v>
          </cell>
          <cell r="B11960" t="str">
            <v>Exposición al frío natural excesivo, en área industrial y de la construcción</v>
          </cell>
        </row>
        <row r="11961">
          <cell r="A11961" t="str">
            <v>X31.7</v>
          </cell>
          <cell r="B11961" t="str">
            <v>Exposición al frío natural excesivo, en granja</v>
          </cell>
        </row>
        <row r="11962">
          <cell r="A11962" t="str">
            <v>X31.8</v>
          </cell>
          <cell r="B11962" t="str">
            <v>Exposición al frío natural excesivo, en otro lugar especificado</v>
          </cell>
        </row>
        <row r="11963">
          <cell r="A11963" t="str">
            <v>X31.9</v>
          </cell>
          <cell r="B11963" t="str">
            <v>Exposición al frío natural excesivo, en lugar no especificado</v>
          </cell>
        </row>
        <row r="11964">
          <cell r="A11964" t="str">
            <v>X32</v>
          </cell>
          <cell r="B11964" t="str">
            <v>Exposición a rayos solares</v>
          </cell>
        </row>
        <row r="11965">
          <cell r="A11965" t="str">
            <v>X32.0</v>
          </cell>
          <cell r="B11965" t="str">
            <v>Exposición a rayos solares, en vivienda</v>
          </cell>
        </row>
        <row r="11966">
          <cell r="A11966" t="str">
            <v>X32.1</v>
          </cell>
          <cell r="B11966" t="str">
            <v>Exposición a rayos solares, en institución residencial</v>
          </cell>
        </row>
        <row r="11967">
          <cell r="A11967" t="str">
            <v>X32.2</v>
          </cell>
          <cell r="B11967" t="str">
            <v>Exposición a rayos solares, en escuelas, otras instituciones y áreas administrativas públicas</v>
          </cell>
        </row>
        <row r="11968">
          <cell r="A11968" t="str">
            <v>X32.3</v>
          </cell>
          <cell r="B11968" t="str">
            <v>Exposición a rayos solares, en áreas de deporte y atletismo</v>
          </cell>
        </row>
        <row r="11969">
          <cell r="A11969" t="str">
            <v>X32.4</v>
          </cell>
          <cell r="B11969" t="str">
            <v>Exposición a rayos solares, en calles y carreteras</v>
          </cell>
        </row>
        <row r="11970">
          <cell r="A11970" t="str">
            <v>X32.5</v>
          </cell>
          <cell r="B11970" t="str">
            <v>Exposición a rayos solares, en comercio y área de servicios</v>
          </cell>
        </row>
        <row r="11971">
          <cell r="A11971" t="str">
            <v>X32.6</v>
          </cell>
          <cell r="B11971" t="str">
            <v>Exposición a rayos solares, en área industrial y de la construcción</v>
          </cell>
        </row>
        <row r="11972">
          <cell r="A11972" t="str">
            <v>X32.7</v>
          </cell>
          <cell r="B11972" t="str">
            <v>Exposición a rayos solares, en granja</v>
          </cell>
        </row>
        <row r="11973">
          <cell r="A11973" t="str">
            <v>X32.8</v>
          </cell>
          <cell r="B11973" t="str">
            <v>Exposición a rayos solares, en otro lugar especificado</v>
          </cell>
        </row>
        <row r="11974">
          <cell r="A11974" t="str">
            <v>X32.9</v>
          </cell>
          <cell r="B11974" t="str">
            <v>Exposición a rayos solares, en lugar no especificado</v>
          </cell>
        </row>
        <row r="11975">
          <cell r="A11975" t="str">
            <v>X33</v>
          </cell>
          <cell r="B11975" t="str">
            <v>Víctima de rayo</v>
          </cell>
        </row>
        <row r="11976">
          <cell r="A11976" t="str">
            <v>X33.0</v>
          </cell>
          <cell r="B11976" t="str">
            <v>Víctima de rayo, en vivienda</v>
          </cell>
        </row>
        <row r="11977">
          <cell r="A11977" t="str">
            <v>X33.1</v>
          </cell>
          <cell r="B11977" t="str">
            <v>Víctima de rayo, en institución residencial</v>
          </cell>
        </row>
        <row r="11978">
          <cell r="A11978" t="str">
            <v>X33.2</v>
          </cell>
          <cell r="B11978" t="str">
            <v>Víctima de rayo, en escuelas, otras instituciones y áreas administrativas públicas</v>
          </cell>
        </row>
        <row r="11979">
          <cell r="A11979" t="str">
            <v>X33.3</v>
          </cell>
          <cell r="B11979" t="str">
            <v>Víctima de rayo, en áreas de deporte y atletismo</v>
          </cell>
        </row>
        <row r="11980">
          <cell r="A11980" t="str">
            <v>X33.4</v>
          </cell>
          <cell r="B11980" t="str">
            <v>Víctima de rayo, en calles y carreteras</v>
          </cell>
        </row>
        <row r="11981">
          <cell r="A11981" t="str">
            <v>X33.5</v>
          </cell>
          <cell r="B11981" t="str">
            <v>Víctima de rayo, en comercio y área de servicios</v>
          </cell>
        </row>
        <row r="11982">
          <cell r="A11982" t="str">
            <v>X33.6</v>
          </cell>
          <cell r="B11982" t="str">
            <v>Víctima de rayo, en área industrial y de la construcción</v>
          </cell>
        </row>
        <row r="11983">
          <cell r="A11983" t="str">
            <v>X33.7</v>
          </cell>
          <cell r="B11983" t="str">
            <v>Víctima de rayo, en granja</v>
          </cell>
        </row>
        <row r="11984">
          <cell r="A11984" t="str">
            <v>X33.8</v>
          </cell>
          <cell r="B11984" t="str">
            <v>Víctima de rayo, en otro lugar especificado</v>
          </cell>
        </row>
        <row r="11985">
          <cell r="A11985" t="str">
            <v>X33.9</v>
          </cell>
          <cell r="B11985" t="str">
            <v>Víctima de rayo, en lugar no especificado</v>
          </cell>
        </row>
        <row r="11986">
          <cell r="A11986" t="str">
            <v>X34</v>
          </cell>
          <cell r="B11986" t="str">
            <v>Víctima de terremoto</v>
          </cell>
        </row>
        <row r="11987">
          <cell r="A11987" t="str">
            <v>X34.0</v>
          </cell>
          <cell r="B11987" t="str">
            <v>Víctima de terremoto, en vivienda</v>
          </cell>
        </row>
        <row r="11988">
          <cell r="A11988" t="str">
            <v>X34.1</v>
          </cell>
          <cell r="B11988" t="str">
            <v>Víctima de terremoto, en institución residencial</v>
          </cell>
        </row>
        <row r="11989">
          <cell r="A11989" t="str">
            <v>X34.2</v>
          </cell>
          <cell r="B11989" t="str">
            <v>Víctima de terremoto, en escuelas, otras instituciones y áreas administrativas públicas</v>
          </cell>
        </row>
        <row r="11990">
          <cell r="A11990" t="str">
            <v>X34.3</v>
          </cell>
          <cell r="B11990" t="str">
            <v>Víctima de terremoto, en áreas de deporte y atletismo</v>
          </cell>
        </row>
        <row r="11991">
          <cell r="A11991" t="str">
            <v>X34.4</v>
          </cell>
          <cell r="B11991" t="str">
            <v>Víctima de terremoto, en calles y carreteras</v>
          </cell>
        </row>
        <row r="11992">
          <cell r="A11992" t="str">
            <v>X34.5</v>
          </cell>
          <cell r="B11992" t="str">
            <v>Víctima de terremoto, en comercio y área de servicios</v>
          </cell>
        </row>
        <row r="11993">
          <cell r="A11993" t="str">
            <v>X34.6</v>
          </cell>
          <cell r="B11993" t="str">
            <v>Víctima de terremoto, en área industrial y de la construcción</v>
          </cell>
        </row>
        <row r="11994">
          <cell r="A11994" t="str">
            <v>X34.7</v>
          </cell>
          <cell r="B11994" t="str">
            <v>Víctima de terremoto, en granja</v>
          </cell>
        </row>
        <row r="11995">
          <cell r="A11995" t="str">
            <v>X34.8</v>
          </cell>
          <cell r="B11995" t="str">
            <v>Víctima de terremoto, en otro lugar especificado</v>
          </cell>
        </row>
        <row r="11996">
          <cell r="A11996" t="str">
            <v>X34.9</v>
          </cell>
          <cell r="B11996" t="str">
            <v>Víctima de terremoto, en lugar no especificado</v>
          </cell>
        </row>
        <row r="11997">
          <cell r="A11997" t="str">
            <v>X35</v>
          </cell>
          <cell r="B11997" t="str">
            <v>Víctima de erupción volcánica</v>
          </cell>
        </row>
        <row r="11998">
          <cell r="A11998" t="str">
            <v>X35.0</v>
          </cell>
          <cell r="B11998" t="str">
            <v>Víctima de erupción volcánica, en vivienda</v>
          </cell>
        </row>
        <row r="11999">
          <cell r="A11999" t="str">
            <v>X35.1</v>
          </cell>
          <cell r="B11999" t="str">
            <v>Víctima de erupción volcánica, en institución residencial</v>
          </cell>
        </row>
        <row r="12000">
          <cell r="A12000" t="str">
            <v>X35.2</v>
          </cell>
          <cell r="B12000" t="str">
            <v>Víctima de erupción volcánica, en escuelas, otras instituciones y áreas administrativas públicas</v>
          </cell>
        </row>
        <row r="12001">
          <cell r="A12001" t="str">
            <v>X35.3</v>
          </cell>
          <cell r="B12001" t="str">
            <v>Víctima de erupción volcánica, en áreas de deporte y atletismo</v>
          </cell>
        </row>
        <row r="12002">
          <cell r="A12002" t="str">
            <v>X35.4</v>
          </cell>
          <cell r="B12002" t="str">
            <v>Víctima de erupción volcánica, en calles y carreteras</v>
          </cell>
        </row>
        <row r="12003">
          <cell r="A12003" t="str">
            <v>X35.5</v>
          </cell>
          <cell r="B12003" t="str">
            <v>Víctima de erupción volcánica, en comercio y área de servicios</v>
          </cell>
        </row>
        <row r="12004">
          <cell r="A12004" t="str">
            <v>X35.6</v>
          </cell>
          <cell r="B12004" t="str">
            <v>Víctima de erupción volcánica, en área industrial y de la construcción</v>
          </cell>
        </row>
        <row r="12005">
          <cell r="A12005" t="str">
            <v>X35.7</v>
          </cell>
          <cell r="B12005" t="str">
            <v>Víctima de erupción volcánica, en granja</v>
          </cell>
        </row>
        <row r="12006">
          <cell r="A12006" t="str">
            <v>X35.8</v>
          </cell>
          <cell r="B12006" t="str">
            <v>Víctima de erupción volcánica, en otro lugar especificado</v>
          </cell>
        </row>
        <row r="12007">
          <cell r="A12007" t="str">
            <v>X35.9</v>
          </cell>
          <cell r="B12007" t="str">
            <v>Víctima de erupción volcánica, en lugar no especificado</v>
          </cell>
        </row>
        <row r="12008">
          <cell r="A12008" t="str">
            <v>X36</v>
          </cell>
          <cell r="B12008" t="str">
            <v>Víctima de avalancha, derrumbe y otros movimientos de tierra</v>
          </cell>
        </row>
        <row r="12009">
          <cell r="A12009" t="str">
            <v>X36.0</v>
          </cell>
          <cell r="B12009" t="str">
            <v>Víctima de avalancha, derrumbe y otros movimientos de tierra, en vivienda</v>
          </cell>
        </row>
        <row r="12010">
          <cell r="A12010" t="str">
            <v>X36.1</v>
          </cell>
          <cell r="B12010" t="str">
            <v>Víctima de avalancha, derrumbe y otros movimientos de tierra, en institución residencial</v>
          </cell>
        </row>
        <row r="12011">
          <cell r="A12011" t="str">
            <v>X36.2</v>
          </cell>
          <cell r="B12011" t="str">
            <v>Víctima de avalancha, derrumbe y otros movimientos de tierra, en escuelas, otras instituciones y áreas administrativas públicas</v>
          </cell>
        </row>
        <row r="12012">
          <cell r="A12012" t="str">
            <v>X36.3</v>
          </cell>
          <cell r="B12012" t="str">
            <v>Víctima de avalancha, derrumbe y otros movimientos de tierra, en áreas de deporte y atletismo</v>
          </cell>
        </row>
        <row r="12013">
          <cell r="A12013" t="str">
            <v>X36.4</v>
          </cell>
          <cell r="B12013" t="str">
            <v>Víctima de avalancha, derrumbe y otros movimientos de tierra, en calles y carreteras</v>
          </cell>
        </row>
        <row r="12014">
          <cell r="A12014" t="str">
            <v>X36.5</v>
          </cell>
          <cell r="B12014" t="str">
            <v>Víctima de avalancha, derrumbe y otros movimientos de tierra, en comercio y área de servicios</v>
          </cell>
        </row>
        <row r="12015">
          <cell r="A12015" t="str">
            <v>X36.6</v>
          </cell>
          <cell r="B12015" t="str">
            <v>Víctima de avalancha, derrumbe y otros movimientos de tierra, en área industrial y de la construcción</v>
          </cell>
        </row>
        <row r="12016">
          <cell r="A12016" t="str">
            <v>X36.7</v>
          </cell>
          <cell r="B12016" t="str">
            <v>Víctima de avalancha, derrumbe y otros movimientos de tierra, en granja</v>
          </cell>
        </row>
        <row r="12017">
          <cell r="A12017" t="str">
            <v>X36.8</v>
          </cell>
          <cell r="B12017" t="str">
            <v>Víctima de avalancha, derrumbe y otros movimientos de tierra, en otro lugar especificado</v>
          </cell>
        </row>
        <row r="12018">
          <cell r="A12018" t="str">
            <v>X36.9</v>
          </cell>
          <cell r="B12018" t="str">
            <v>Víctima de avalancha, derrumbe y otros movimientos de tierra, en lugar no especificado</v>
          </cell>
        </row>
        <row r="12019">
          <cell r="A12019" t="str">
            <v>X37</v>
          </cell>
          <cell r="B12019" t="str">
            <v>Víctima de tormenta cataclísmica</v>
          </cell>
        </row>
        <row r="12020">
          <cell r="A12020" t="str">
            <v>X37.0</v>
          </cell>
          <cell r="B12020" t="str">
            <v>Víctima de tormenta cataclísmica, en vivienda</v>
          </cell>
        </row>
        <row r="12021">
          <cell r="A12021" t="str">
            <v>X37.1</v>
          </cell>
          <cell r="B12021" t="str">
            <v>Víctima de tormenta cataclísmica, en institución residencial</v>
          </cell>
        </row>
        <row r="12022">
          <cell r="A12022" t="str">
            <v>X37.2</v>
          </cell>
          <cell r="B12022" t="str">
            <v>Víctima de tormenta cataclísmica, en escuelas, otras instituciones y áreas administrativas públicas</v>
          </cell>
        </row>
        <row r="12023">
          <cell r="A12023" t="str">
            <v>X37.3</v>
          </cell>
          <cell r="B12023" t="str">
            <v>Víctima de tormenta cataclísmica, en áreas de deporte y atletismo</v>
          </cell>
        </row>
        <row r="12024">
          <cell r="A12024" t="str">
            <v>X37.4</v>
          </cell>
          <cell r="B12024" t="str">
            <v>Víctima de tormenta cataclísmica, en calles y carreteras</v>
          </cell>
        </row>
        <row r="12025">
          <cell r="A12025" t="str">
            <v>X37.5</v>
          </cell>
          <cell r="B12025" t="str">
            <v>Víctima de tormenta cataclísmica, en comercio y área de servicios</v>
          </cell>
        </row>
        <row r="12026">
          <cell r="A12026" t="str">
            <v>X37.6</v>
          </cell>
          <cell r="B12026" t="str">
            <v>Víctima de tormenta cataclísmica, en área industrial y de la construcción</v>
          </cell>
        </row>
        <row r="12027">
          <cell r="A12027" t="str">
            <v>X37.7</v>
          </cell>
          <cell r="B12027" t="str">
            <v>Víctima de tormenta cataclísmica, en granja</v>
          </cell>
        </row>
        <row r="12028">
          <cell r="A12028" t="str">
            <v>X37.8</v>
          </cell>
          <cell r="B12028" t="str">
            <v>Víctima de tormenta cataclísmica, en otro lugar especificado</v>
          </cell>
        </row>
        <row r="12029">
          <cell r="A12029" t="str">
            <v>X37.9</v>
          </cell>
          <cell r="B12029" t="str">
            <v>Víctima de tormenta cataclísmica, en lugar no especificado</v>
          </cell>
        </row>
        <row r="12030">
          <cell r="A12030" t="str">
            <v>X38</v>
          </cell>
          <cell r="B12030" t="str">
            <v>Víctima de inundación</v>
          </cell>
        </row>
        <row r="12031">
          <cell r="A12031" t="str">
            <v>X38.0</v>
          </cell>
          <cell r="B12031" t="str">
            <v>Víctima de inundación, en vivienda</v>
          </cell>
        </row>
        <row r="12032">
          <cell r="A12032" t="str">
            <v>X38.1</v>
          </cell>
          <cell r="B12032" t="str">
            <v>Víctima de inundación, en institución residencial</v>
          </cell>
        </row>
        <row r="12033">
          <cell r="A12033" t="str">
            <v>X38.2</v>
          </cell>
          <cell r="B12033" t="str">
            <v>Víctima de inundación, en escuelas, otras instituciones y áreas administrativas públicas</v>
          </cell>
        </row>
        <row r="12034">
          <cell r="A12034" t="str">
            <v>X38.3</v>
          </cell>
          <cell r="B12034" t="str">
            <v>Víctima de inundación, en áreas de deporte y atletismo</v>
          </cell>
        </row>
        <row r="12035">
          <cell r="A12035" t="str">
            <v>X38.4</v>
          </cell>
          <cell r="B12035" t="str">
            <v>Víctima de inundación, en calles y carreteras</v>
          </cell>
        </row>
        <row r="12036">
          <cell r="A12036" t="str">
            <v>X38.5</v>
          </cell>
          <cell r="B12036" t="str">
            <v>Víctima de inundación, en comercio y área de servicios</v>
          </cell>
        </row>
        <row r="12037">
          <cell r="A12037" t="str">
            <v>X38.6</v>
          </cell>
          <cell r="B12037" t="str">
            <v>Víctima de inundación, en área industrial y de la construcción</v>
          </cell>
        </row>
        <row r="12038">
          <cell r="A12038" t="str">
            <v>X38.7</v>
          </cell>
          <cell r="B12038" t="str">
            <v>Víctima de inundación, en granja</v>
          </cell>
        </row>
        <row r="12039">
          <cell r="A12039" t="str">
            <v>X38.8</v>
          </cell>
          <cell r="B12039" t="str">
            <v>Víctima de inundación, en otro lugar especificado</v>
          </cell>
        </row>
        <row r="12040">
          <cell r="A12040" t="str">
            <v>X38.9</v>
          </cell>
          <cell r="B12040" t="str">
            <v>Víctima de inundación, en lugar no especificado</v>
          </cell>
        </row>
        <row r="12041">
          <cell r="A12041" t="str">
            <v>X39</v>
          </cell>
          <cell r="B12041" t="str">
            <v>Exposición a otras fuerzas de la naturaleza, y las no especificadas</v>
          </cell>
        </row>
        <row r="12042">
          <cell r="A12042" t="str">
            <v>X39.0</v>
          </cell>
          <cell r="B12042" t="str">
            <v>Exposición a otras fuerzas de la naturaleza, y las no especificadas, en vivienda</v>
          </cell>
        </row>
        <row r="12043">
          <cell r="A12043" t="str">
            <v>X39.1</v>
          </cell>
          <cell r="B12043" t="str">
            <v>Exposición a otras fuerzas de la naturaleza, y las no especificadas, en institución residencial</v>
          </cell>
        </row>
        <row r="12044">
          <cell r="A12044" t="str">
            <v>X39.2</v>
          </cell>
          <cell r="B12044" t="str">
            <v>Exposición a otras fuerzas de la naturaleza, y las no especificadas, en escuelas, otras instituciones y áreas administrativas públicas</v>
          </cell>
        </row>
        <row r="12045">
          <cell r="A12045" t="str">
            <v>X39.3</v>
          </cell>
          <cell r="B12045" t="str">
            <v>Exposición a otras fuerzas de la naturaleza, y las no especificadas, en áreas de deporte y atletismo</v>
          </cell>
        </row>
        <row r="12046">
          <cell r="A12046" t="str">
            <v>X39.4</v>
          </cell>
          <cell r="B12046" t="str">
            <v>Exposición a otras fuerzas de la naturaleza, y las no especificadas, en calles y carreteras</v>
          </cell>
        </row>
        <row r="12047">
          <cell r="A12047" t="str">
            <v>X39.5</v>
          </cell>
          <cell r="B12047" t="str">
            <v>Exposición a otras fuerzas de la naturaleza, y las no especificadas, en comercio y área de servicios</v>
          </cell>
        </row>
        <row r="12048">
          <cell r="A12048" t="str">
            <v>X39.6</v>
          </cell>
          <cell r="B12048" t="str">
            <v>Exposición a otras fuerzas de la naturaleza, y las no especificadas, en área industrial y de la construcción</v>
          </cell>
        </row>
        <row r="12049">
          <cell r="A12049" t="str">
            <v>X39.7</v>
          </cell>
          <cell r="B12049" t="str">
            <v>Exposición a otras fuerzas de la naturaleza, y las no especificadas, en granja</v>
          </cell>
        </row>
        <row r="12050">
          <cell r="A12050" t="str">
            <v>X39.8</v>
          </cell>
          <cell r="B12050" t="str">
            <v>Exposición a otras fuerzas de la naturaleza, y las no especificadas, en otro lugar especificado</v>
          </cell>
        </row>
        <row r="12051">
          <cell r="A12051" t="str">
            <v>X39.9</v>
          </cell>
          <cell r="B12051" t="str">
            <v>Exposición a otras fuerzas de la naturaleza, y las no especificadas, en lugar no especificado</v>
          </cell>
        </row>
        <row r="12052">
          <cell r="A12052" t="str">
            <v>X40</v>
          </cell>
          <cell r="B12052" t="str">
            <v>Envenenamiento accidental por, y exposición a analgésicos no narcóticos, antipiréticos y antirreumáticos</v>
          </cell>
        </row>
        <row r="12053">
          <cell r="A12053" t="str">
            <v>X40.0</v>
          </cell>
          <cell r="B12053" t="str">
            <v>Envenenamiento accidental por, y exposición a analgésicos no narcóticos, antipiréticos y antirreumáticos, en vivienda</v>
          </cell>
        </row>
        <row r="12054">
          <cell r="A12054" t="str">
            <v>X40.1</v>
          </cell>
          <cell r="B12054" t="str">
            <v>Envenenamiento accidental por, y exposición a analgésicos no narcóticos, antipiréticos y antirreumáticos, en institución residencial</v>
          </cell>
        </row>
        <row r="12055">
          <cell r="A12055" t="str">
            <v>X40.2</v>
          </cell>
          <cell r="B12055" t="str">
            <v>Envenenamiento accidental por, y exposición a analgésicos no narcóticos, antipiréticos y antirreumáticos, en escuelas, otras instituciones y áreas administrativas públicas</v>
          </cell>
        </row>
        <row r="12056">
          <cell r="A12056" t="str">
            <v>X40.3</v>
          </cell>
          <cell r="B12056" t="str">
            <v>Envenenamiento accidental por, y exposición a analgésicos no narcóticos, antipiréticos y antirreumáticos, en áreas de deporte y atletismo</v>
          </cell>
        </row>
        <row r="12057">
          <cell r="A12057" t="str">
            <v>X40.4</v>
          </cell>
          <cell r="B12057" t="str">
            <v>Envenenamiento accidental por, y exposición a analgésicos no narcóticos, antipiréticos y antirreumáticos, en calles y carreteras</v>
          </cell>
        </row>
        <row r="12058">
          <cell r="A12058" t="str">
            <v>X40.5</v>
          </cell>
          <cell r="B12058" t="str">
            <v>Envenenamiento accidental por, y exposición a analgésicos no narcóticos, antipiréticos y antirreumáticos, en comercio y área de servicios</v>
          </cell>
        </row>
        <row r="12059">
          <cell r="A12059" t="str">
            <v>X40.6</v>
          </cell>
          <cell r="B12059" t="str">
            <v>Envenenamiento accidental por, y exposición a analgésicos no narcóticos, antipiréticos y antirreumáticos, en área industrial y de la construcción</v>
          </cell>
        </row>
        <row r="12060">
          <cell r="A12060" t="str">
            <v>X40.7</v>
          </cell>
          <cell r="B12060" t="str">
            <v>Envenenamiento accidental por, y exposición a analgésicos no narcóticos, antipiréticos y antirreumáticos, en granja</v>
          </cell>
        </row>
        <row r="12061">
          <cell r="A12061" t="str">
            <v>X40.8</v>
          </cell>
          <cell r="B12061" t="str">
            <v>Envenenamiento accidental por, y exposición a analgésicos no narcóticos, antipiréticos y antirreumáticos, en otro lugar especificado</v>
          </cell>
        </row>
        <row r="12062">
          <cell r="A12062" t="str">
            <v>X40.9</v>
          </cell>
          <cell r="B12062" t="str">
            <v>Envenenamiento accidental por, y exposición a analgésicos no narcóticos, antipiréticos y antirreumáticos, en lugar no especificado</v>
          </cell>
        </row>
        <row r="12063">
          <cell r="A12063" t="str">
            <v>X41</v>
          </cell>
          <cell r="B12063" t="str">
            <v>Envenenamiento accidental por, y exposición a drogas antiepilépticas, sedantes, hipnóticas, antiparkinsonianas y psicotrópicas, no clasificadas en otra parte</v>
          </cell>
        </row>
        <row r="12064">
          <cell r="A12064" t="str">
            <v>X41.0</v>
          </cell>
          <cell r="B12064" t="str">
            <v>Envenenamiento accidental por, y exposición a drogas antiepilépticas, sedantes, hipnóticas, antiparkinsonianas y psicotrópicas, no clasificadas en otra parte, envivienda</v>
          </cell>
        </row>
        <row r="12065">
          <cell r="A12065" t="str">
            <v>X41.1</v>
          </cell>
          <cell r="B12065" t="str">
            <v>Envenenamiento accidental por, y exposición a drogas antiepilépticas, sedantes, hipnóticas, antiparkinsonianas y psicotrópicas, no clasificadas en otra parte, eninstitución residencial</v>
          </cell>
        </row>
        <row r="12066">
          <cell r="A12066" t="str">
            <v>X41.2</v>
          </cell>
          <cell r="B12066" t="str">
            <v>Envenenamiento accidental por, y exposición a drogas antiepilépticas, sedantes, hipnóticas, antiparkinsonianas y psicotrópicas, no clasificadas en otra parte, enescuelas, otras instituciones y áreas a</v>
          </cell>
        </row>
        <row r="12067">
          <cell r="A12067" t="str">
            <v>X41.3</v>
          </cell>
          <cell r="B12067" t="str">
            <v>Envenenamiento accidental por, y exposición a drogas antiepilépticas, sedantes, hipnóticas, antiparkinsonianas y psicotrópicas, no clasificadas en otra parte, en áreas de deporte y atletismo</v>
          </cell>
        </row>
        <row r="12068">
          <cell r="A12068" t="str">
            <v>X41.4</v>
          </cell>
          <cell r="B12068" t="str">
            <v>Envenenamiento accidental por, y exposición a drogas antiepilépticas, sedantes, hipnóticas, antiparkinsonianas y psicotrópicas, no clasificadas en otra parte, encalles y carreteras</v>
          </cell>
        </row>
        <row r="12069">
          <cell r="A12069" t="str">
            <v>X41.5</v>
          </cell>
          <cell r="B12069" t="str">
            <v>Envenenamiento accidental por, y exposición a drogas antiepilépticas, sedantes, hipnóticas, antiparkinsonianas y psicotrópicas, no clasificadas en otra parte, en comercio y área de servicios</v>
          </cell>
        </row>
        <row r="12070">
          <cell r="A12070" t="str">
            <v>X41.6</v>
          </cell>
          <cell r="B12070" t="str">
            <v>Envenenamiento accidental por, y exposición a drogas antiepilépticas, sedantes, hipnóticas, antiparkinsonianas y psicotrópicas, no clasificadas en otra parte, en área industrial y de la construcción</v>
          </cell>
        </row>
        <row r="12071">
          <cell r="A12071" t="str">
            <v>X41.7</v>
          </cell>
          <cell r="B12071" t="str">
            <v>Envenenamiento accidental por, y exposición a drogas antiepilépticas, sedantes, hipnóticas, antiparkinsonianas y psicotrópicas, no clasificadas en otra parte, en granja</v>
          </cell>
        </row>
        <row r="12072">
          <cell r="A12072" t="str">
            <v>X41.8</v>
          </cell>
          <cell r="B12072" t="str">
            <v>Envenenamiento accidental por, y exposición a drogas antiepilépticas, sedantes, hipnóticas, antiparkinsonianas y psicotrópicas, no clasificadas en otra parte, en otro lugar especificado</v>
          </cell>
        </row>
        <row r="12073">
          <cell r="A12073" t="str">
            <v>X41.9</v>
          </cell>
          <cell r="B12073" t="str">
            <v>Envenenamiento accidental por, y exposición a drogas antiepilépticas, sedantes, hipnóticas, antiparkinsonianas y psicotrópicas, no clasificadas en otra parte, en lugar no especificado</v>
          </cell>
        </row>
        <row r="12074">
          <cell r="A12074" t="str">
            <v>X42</v>
          </cell>
          <cell r="B12074" t="str">
            <v>Envenenamiento accidental por, y exposición a narcóticos y psicodislépticos [alucinógenos], no clasificados en otra parte</v>
          </cell>
        </row>
        <row r="12075">
          <cell r="A12075" t="str">
            <v>X42.0</v>
          </cell>
          <cell r="B12075" t="str">
            <v>Envenenamiento accidental por, y exposición a narcóticos y psicodislépticos [alucinógenos], no clasificados en otra parte, en vivienda</v>
          </cell>
        </row>
        <row r="12076">
          <cell r="A12076" t="str">
            <v>X42.1</v>
          </cell>
          <cell r="B12076" t="str">
            <v>Envenenamiento accidental por, y exposición a narcóticos y psicodislépticos [alucinógenos], no clasificados en otra parte, en institución residencial</v>
          </cell>
        </row>
        <row r="12077">
          <cell r="A12077" t="str">
            <v>X42.2</v>
          </cell>
          <cell r="B12077" t="str">
            <v>Envenenamiento accidental por, y exposición a narcóticos y psicodislépticos [alucinógenos], no clasificados en otra parte, en escuelas, otras instituciones y áreas administrativas públicas</v>
          </cell>
        </row>
        <row r="12078">
          <cell r="A12078" t="str">
            <v>X42.3</v>
          </cell>
          <cell r="B12078" t="str">
            <v>Envenenamiento accidental por, y exposición a narcóticos y psicodislépticos [alucinógenos], no clasificados en otra parte, en áreas de deporte y atletismo</v>
          </cell>
        </row>
        <row r="12079">
          <cell r="A12079" t="str">
            <v>X42.4</v>
          </cell>
          <cell r="B12079" t="str">
            <v>Envenenamiento accidental por, y exposición a narcóticos y psicodislépticos [alucinógenos], no clasificados en otra parte, en calles y carreteras</v>
          </cell>
        </row>
        <row r="12080">
          <cell r="A12080" t="str">
            <v>X42.5</v>
          </cell>
          <cell r="B12080" t="str">
            <v>Envenenamiento accidental por, y exposición a narcóticos y psicodislépticos [alucinógenos], no clasificados en otra parte, en comercio y área de servicios</v>
          </cell>
        </row>
        <row r="12081">
          <cell r="A12081" t="str">
            <v>X42.6</v>
          </cell>
          <cell r="B12081" t="str">
            <v>Envenenamiento accidental por, y exposición a narcóticos y psicodislépticos [alucinógenos], no clasificados en otra parte, en área industrial y de la construcción</v>
          </cell>
        </row>
        <row r="12082">
          <cell r="A12082" t="str">
            <v>X42.7</v>
          </cell>
          <cell r="B12082" t="str">
            <v>Envenenamiento accidental por, y exposición a narcóticos y psicodislépticos [alucinógenos], no clasificados en otra parte, en granja</v>
          </cell>
        </row>
        <row r="12083">
          <cell r="A12083" t="str">
            <v>X42.8</v>
          </cell>
          <cell r="B12083" t="str">
            <v>Envenenamiento accidental por, y exposición a narcóticos y psicodislépticos [alucinógenos], no clasificados en otra parte, en otro lugar especificado</v>
          </cell>
        </row>
        <row r="12084">
          <cell r="A12084" t="str">
            <v>X42.9</v>
          </cell>
          <cell r="B12084" t="str">
            <v>Envenenamiento accidental por, y exposición a narcóticos y psicodislépticos [alucinógenos], no clasificados en otra parte, en lugar no especificado</v>
          </cell>
        </row>
        <row r="12085">
          <cell r="A12085" t="str">
            <v>X43</v>
          </cell>
          <cell r="B12085" t="str">
            <v>Envenenamiento accidental por, y exposición a otras drogas que actúan sobre el sistema nervioso autónomo</v>
          </cell>
        </row>
        <row r="12086">
          <cell r="A12086" t="str">
            <v>X43.0</v>
          </cell>
          <cell r="B12086" t="str">
            <v>Envenenamiento accidental por, y exposición a otras drogas que actúan sobre el sistema nervioso autónomo, en vivienda</v>
          </cell>
        </row>
        <row r="12087">
          <cell r="A12087" t="str">
            <v>X43.1</v>
          </cell>
          <cell r="B12087" t="str">
            <v>Envenenamiento accidental por, y exposición a otras drogas que actúan sobre el sistema nervioso autónomo, en institución residencial</v>
          </cell>
        </row>
        <row r="12088">
          <cell r="A12088" t="str">
            <v>X43.2</v>
          </cell>
          <cell r="B12088" t="str">
            <v>Envenenamiento accidental por, y exposición a otras drogas que actúan sobre el sistema nervioso autónomo, en escuelas, otras instituciones y áreas administrativas públicas</v>
          </cell>
        </row>
        <row r="12089">
          <cell r="A12089" t="str">
            <v>X43.3</v>
          </cell>
          <cell r="B12089" t="str">
            <v>Envenenamiento accidental por, y exposición a otras drogas que actúan sobre el sistema nervioso autónomo, en áreas de deporte y atletismo</v>
          </cell>
        </row>
        <row r="12090">
          <cell r="A12090" t="str">
            <v>X43.4</v>
          </cell>
          <cell r="B12090" t="str">
            <v>Envenenamiento accidental por, y exposición a otras drogas que actúan sobre el sistema nervioso autónomo, en calles y carreteras</v>
          </cell>
        </row>
        <row r="12091">
          <cell r="A12091" t="str">
            <v>X43.5</v>
          </cell>
          <cell r="B12091" t="str">
            <v>Envenenamiento accidental por, y exposición a otras drogas que actúan sobre el sistema nervioso autónomo, en comercio y área de servicios</v>
          </cell>
        </row>
        <row r="12092">
          <cell r="A12092" t="str">
            <v>X43.6</v>
          </cell>
          <cell r="B12092" t="str">
            <v>Envenenamiento accidental por, y exposición a otras drogas que actúan sobre el sistema nervioso autónomo, en área industrial y de la construcción</v>
          </cell>
        </row>
        <row r="12093">
          <cell r="A12093" t="str">
            <v>X43.7</v>
          </cell>
          <cell r="B12093" t="str">
            <v>Envenenamiento accidental por, y exposición a otras drogas que actúan sobre el sistema nervioso autónomo, en granja</v>
          </cell>
        </row>
        <row r="12094">
          <cell r="A12094" t="str">
            <v>X43.8</v>
          </cell>
          <cell r="B12094" t="str">
            <v>Envenenamiento accidental por, y exposición a otras drogas que actúan sobre el sistema nervioso autónomo, en otro lugar especificado</v>
          </cell>
        </row>
        <row r="12095">
          <cell r="A12095" t="str">
            <v>X43.9</v>
          </cell>
          <cell r="B12095" t="str">
            <v>Envenenamiento accidental por, y exposición a otras drogas que actúan sobre el sistema nervioso autónomo, en lugar no especificado</v>
          </cell>
        </row>
        <row r="12096">
          <cell r="A12096" t="str">
            <v>X44</v>
          </cell>
          <cell r="B12096" t="str">
            <v>Envenenamiento accidental por, y exposición a otras drogas, medicamentos y sustancias biológicas, y los no especificados</v>
          </cell>
        </row>
        <row r="12097">
          <cell r="A12097" t="str">
            <v>X44.0</v>
          </cell>
          <cell r="B12097" t="str">
            <v>Envenenamiento accidental por, y exposición a otras drogas, medicamentos y sustancias biológicas, y los no especificados, en vivienda</v>
          </cell>
        </row>
        <row r="12098">
          <cell r="A12098" t="str">
            <v>X44.1</v>
          </cell>
          <cell r="B12098" t="str">
            <v>Envenenamiento accidental por, y exposición a otras drogas, medicamentos y sustancias biológicas, y los no especificados, en institución residencial</v>
          </cell>
        </row>
        <row r="12099">
          <cell r="A12099" t="str">
            <v>X44.2</v>
          </cell>
          <cell r="B12099" t="str">
            <v>Envenenamiento accidental por, y exposición a otras drogas, medicamentos y sustancias biológicas, y los no especificados, en escuelas, otras instituciones y áreas administrativas públicas</v>
          </cell>
        </row>
        <row r="12100">
          <cell r="A12100" t="str">
            <v>X44.3</v>
          </cell>
          <cell r="B12100" t="str">
            <v>Envenenamiento accidental por, y exposición a otras drogas, medicamentos y sustancias biológicas, y los no especificados, en áreas de deporte y atletismo</v>
          </cell>
        </row>
        <row r="12101">
          <cell r="A12101" t="str">
            <v>X44.4</v>
          </cell>
          <cell r="B12101" t="str">
            <v>Envenenamiento accidental por, y exposición a otras drogas, medicamentos y sustancias biológicas, y los no especificados, en calles y carreteras</v>
          </cell>
        </row>
        <row r="12102">
          <cell r="A12102" t="str">
            <v>X44.5</v>
          </cell>
          <cell r="B12102" t="str">
            <v>Envenenamiento accidental por, y exposición a otras drogas, medicamentos y sustancias biológicas, y los no especificados, en comercio y área de servicios</v>
          </cell>
        </row>
        <row r="12103">
          <cell r="A12103" t="str">
            <v>X44.6</v>
          </cell>
          <cell r="B12103" t="str">
            <v>Envenenamiento accidental por, y exposición a otras drogas, medicamentos y sustancias biológicas, y los no especificados, en área industrial y de la construcción</v>
          </cell>
        </row>
        <row r="12104">
          <cell r="A12104" t="str">
            <v>X44.7</v>
          </cell>
          <cell r="B12104" t="str">
            <v>Envenenamiento accidental por, y exposición a otras drogas, medicamentos y sustancias biológicas, y los no especificados, en granja</v>
          </cell>
        </row>
        <row r="12105">
          <cell r="A12105" t="str">
            <v>X44.8</v>
          </cell>
          <cell r="B12105" t="str">
            <v>Envenenamiento accidental por, y exposición a otras drogas, medicamentos y sustancias biológicas, y los no especificados, en otro lugar especificado</v>
          </cell>
        </row>
        <row r="12106">
          <cell r="A12106" t="str">
            <v>X44.9</v>
          </cell>
          <cell r="B12106" t="str">
            <v>Envenenamiento accidental por, y exposición a otras drogas, medicamentos y sustancias biológicas, y los no especificados, en lugar no especificado</v>
          </cell>
        </row>
        <row r="12107">
          <cell r="A12107" t="str">
            <v>X45</v>
          </cell>
          <cell r="B12107" t="str">
            <v>Envenenamiento accidental por, y exposición al alcohol</v>
          </cell>
        </row>
        <row r="12108">
          <cell r="A12108" t="str">
            <v>X45.0</v>
          </cell>
          <cell r="B12108" t="str">
            <v>Envenenamiento accidental por, y exposición al alcohol, en vivienda</v>
          </cell>
        </row>
        <row r="12109">
          <cell r="A12109" t="str">
            <v>X45.1</v>
          </cell>
          <cell r="B12109" t="str">
            <v>Envenenamiento accidental por, y exposición al alcohol, en institución residencial</v>
          </cell>
        </row>
        <row r="12110">
          <cell r="A12110" t="str">
            <v>X45.2</v>
          </cell>
          <cell r="B12110" t="str">
            <v>Envenenamiento accidental por, y exposición al alcohol, en escuelas, otras instituciones y áreas administrativas públicas</v>
          </cell>
        </row>
        <row r="12111">
          <cell r="A12111" t="str">
            <v>X45.3</v>
          </cell>
          <cell r="B12111" t="str">
            <v>Envenenamiento accidental por, y exposición al alcohol, en áreas de deporte y atletismo</v>
          </cell>
        </row>
        <row r="12112">
          <cell r="A12112" t="str">
            <v>X45.4</v>
          </cell>
          <cell r="B12112" t="str">
            <v>Envenenamiento accidental por, y exposición al alcohol, en calles y carreteras</v>
          </cell>
        </row>
        <row r="12113">
          <cell r="A12113" t="str">
            <v>X45.5</v>
          </cell>
          <cell r="B12113" t="str">
            <v>Envenenamiento accidental por, y exposición al alcohol, en comercio y área de servicios</v>
          </cell>
        </row>
        <row r="12114">
          <cell r="A12114" t="str">
            <v>X45.6</v>
          </cell>
          <cell r="B12114" t="str">
            <v>Envenenamiento accidental por, y exposición al alcohol, en área industrial y de la construcción</v>
          </cell>
        </row>
        <row r="12115">
          <cell r="A12115" t="str">
            <v>X45.7</v>
          </cell>
          <cell r="B12115" t="str">
            <v>Envenenamiento accidental por, y exposición al alcohol, en granja</v>
          </cell>
        </row>
        <row r="12116">
          <cell r="A12116" t="str">
            <v>X45.8</v>
          </cell>
          <cell r="B12116" t="str">
            <v>Envenenamiento accidental por, y exposición al alcohol, en otro lugar especificado</v>
          </cell>
        </row>
        <row r="12117">
          <cell r="A12117" t="str">
            <v>X45.9</v>
          </cell>
          <cell r="B12117" t="str">
            <v>Envenenamiento accidental por, y exposición al alcohol, en lugar no especificado</v>
          </cell>
        </row>
        <row r="12118">
          <cell r="A12118" t="str">
            <v>X46</v>
          </cell>
          <cell r="B12118" t="str">
            <v>Envenenamiento accidental por, y exposición a disolventes orgánicos e hidrocarburos halogenados y sus vapores</v>
          </cell>
        </row>
        <row r="12119">
          <cell r="A12119" t="str">
            <v>X46.0</v>
          </cell>
          <cell r="B12119" t="str">
            <v>Envenenamiento accidental por, y exposición a disolventes orgánicos e hidrocarburos halogenados y sus vapores, en vivienda</v>
          </cell>
        </row>
        <row r="12120">
          <cell r="A12120" t="str">
            <v>X46.1</v>
          </cell>
          <cell r="B12120" t="str">
            <v>Envenenamiento accidental por, y exposición a disolventes orgánicos e hidrocarburos halogenados y sus vapores, en institución residencial</v>
          </cell>
        </row>
        <row r="12121">
          <cell r="A12121" t="str">
            <v>X46.2</v>
          </cell>
          <cell r="B12121" t="str">
            <v>Envenenamiento accidental por, y exposición a disolventes orgánicos e hidrocarburos halogenados y sus vapores, en escuelas, otras instituciones y áreas administrativas públicas</v>
          </cell>
        </row>
        <row r="12122">
          <cell r="A12122" t="str">
            <v>X46.3</v>
          </cell>
          <cell r="B12122" t="str">
            <v>Envenenamiento accidental por, y exposición a disolventes orgánicos e hidrocarburos halogenados y sus vapores, en áreas de deporte y atletismo</v>
          </cell>
        </row>
        <row r="12123">
          <cell r="A12123" t="str">
            <v>X46.4</v>
          </cell>
          <cell r="B12123" t="str">
            <v>Envenenamiento accidental por, y exposición a disolventes orgánicos e hidrocarburos halogenados y sus vapores, en calles y carreteras</v>
          </cell>
        </row>
        <row r="12124">
          <cell r="A12124" t="str">
            <v>X46.5</v>
          </cell>
          <cell r="B12124" t="str">
            <v>Envenenamiento accidental por, y exposición a disolventes orgánicos e hidrocarburos halogenados y sus vapores, en comercio y área de servicios</v>
          </cell>
        </row>
        <row r="12125">
          <cell r="A12125" t="str">
            <v>X46.6</v>
          </cell>
          <cell r="B12125" t="str">
            <v>Envenenamiento accidental por, y exposición a disolventes orgánicos e hidrocarburos halogenados y sus vapores, en área industrial y de la construcción</v>
          </cell>
        </row>
        <row r="12126">
          <cell r="A12126" t="str">
            <v>X46.7</v>
          </cell>
          <cell r="B12126" t="str">
            <v>Envenenamiento accidental por, y exposición a disolventes orgánicos e hidrocarburos halogenados y sus vapores, en granja</v>
          </cell>
        </row>
        <row r="12127">
          <cell r="A12127" t="str">
            <v>X46.8</v>
          </cell>
          <cell r="B12127" t="str">
            <v>Envenenamiento accidental por, y exposición a disolventes orgánicos e hidrocarburos halogenados y sus vapores, en otro lugar especificado</v>
          </cell>
        </row>
        <row r="12128">
          <cell r="A12128" t="str">
            <v>X46.9</v>
          </cell>
          <cell r="B12128" t="str">
            <v>Envenenamiento accidental por, y exposición a disolventes orgánicos e hidrocarburos halogenados y sus vapores, en lugar no especificado</v>
          </cell>
        </row>
        <row r="12129">
          <cell r="A12129" t="str">
            <v>X47</v>
          </cell>
          <cell r="B12129" t="str">
            <v>Envenenamiento accidental por, y exposición a otros gases y vapores</v>
          </cell>
        </row>
        <row r="12130">
          <cell r="A12130" t="str">
            <v>X47.0</v>
          </cell>
          <cell r="B12130" t="str">
            <v>Envenenamiento accidental por, y exposición a otros gases y vapores, en vivienda</v>
          </cell>
        </row>
        <row r="12131">
          <cell r="A12131" t="str">
            <v>X47.1</v>
          </cell>
          <cell r="B12131" t="str">
            <v>Envenenamiento accidental por, y exposición a otros gases y vapores, en institución residencial</v>
          </cell>
        </row>
        <row r="12132">
          <cell r="A12132" t="str">
            <v>X47.2</v>
          </cell>
          <cell r="B12132" t="str">
            <v>Envenenamiento accidental por, y exposición a otros gases y vapores, en escuelas, otras instituciones y áreas administrativas públicas</v>
          </cell>
        </row>
        <row r="12133">
          <cell r="A12133" t="str">
            <v>X47.3</v>
          </cell>
          <cell r="B12133" t="str">
            <v>Envenenamiento accidental por, y exposición a otros gases y vapores, en áreas de deporte y atletismo</v>
          </cell>
        </row>
        <row r="12134">
          <cell r="A12134" t="str">
            <v>X47.4</v>
          </cell>
          <cell r="B12134" t="str">
            <v>Envenenamiento accidental por, y exposición a otros gases y vapores, en calles y carreteras</v>
          </cell>
        </row>
        <row r="12135">
          <cell r="A12135" t="str">
            <v>X47.5</v>
          </cell>
          <cell r="B12135" t="str">
            <v>Envenenamiento accidental por, y exposición a otros gases y vapores, en comercio y área de servicios</v>
          </cell>
        </row>
        <row r="12136">
          <cell r="A12136" t="str">
            <v>X47.6</v>
          </cell>
          <cell r="B12136" t="str">
            <v>Envenenamiento accidental por, y exposición a otros gases y vapores, en área industrial y de la construcción</v>
          </cell>
        </row>
        <row r="12137">
          <cell r="A12137" t="str">
            <v>X47.7</v>
          </cell>
          <cell r="B12137" t="str">
            <v>Envenenamiento accidental por, y exposición a otros gases y vapores, en granja</v>
          </cell>
        </row>
        <row r="12138">
          <cell r="A12138" t="str">
            <v>X47.8</v>
          </cell>
          <cell r="B12138" t="str">
            <v>Envenenamiento accidental por, y exposición a otros gases y vapores, en otro lugar especificado</v>
          </cell>
        </row>
        <row r="12139">
          <cell r="A12139" t="str">
            <v>X47.9</v>
          </cell>
          <cell r="B12139" t="str">
            <v>Envenenamiento accidental por, y exposición a otros gases y vapores, en lugar no especificado</v>
          </cell>
        </row>
        <row r="12140">
          <cell r="A12140" t="str">
            <v>X48</v>
          </cell>
          <cell r="B12140" t="str">
            <v>Envenenamiento accidental por, y exposición a plaguicidas</v>
          </cell>
        </row>
        <row r="12141">
          <cell r="A12141" t="str">
            <v>X48.0</v>
          </cell>
          <cell r="B12141" t="str">
            <v>Envenenamiento accidental por, y exposición a plaguicidas, en vivienda</v>
          </cell>
        </row>
        <row r="12142">
          <cell r="A12142" t="str">
            <v>X48.1</v>
          </cell>
          <cell r="B12142" t="str">
            <v>Envenenamiento accidental por, y exposición a plaguicidas, en institución residencial</v>
          </cell>
        </row>
        <row r="12143">
          <cell r="A12143" t="str">
            <v>X48.2</v>
          </cell>
          <cell r="B12143" t="str">
            <v>Envenenamiento accidental por, y exposición a plaguicidas, en escuelas, otras instituciones y áreas administrativas públicas</v>
          </cell>
        </row>
        <row r="12144">
          <cell r="A12144" t="str">
            <v>X48.3</v>
          </cell>
          <cell r="B12144" t="str">
            <v>Envenenamiento accidental por, y exposición a plaguicidas, en áreas de deporte y atletismo</v>
          </cell>
        </row>
        <row r="12145">
          <cell r="A12145" t="str">
            <v>X48.4</v>
          </cell>
          <cell r="B12145" t="str">
            <v>Envenenamiento accidental por, y exposición a plaguicidas, en calles y carreteras</v>
          </cell>
        </row>
        <row r="12146">
          <cell r="A12146" t="str">
            <v>X48.5</v>
          </cell>
          <cell r="B12146" t="str">
            <v>Envenenamiento accidental por, y exposición a plaguicidas, en comercio y área de servicios</v>
          </cell>
        </row>
        <row r="12147">
          <cell r="A12147" t="str">
            <v>X48.6</v>
          </cell>
          <cell r="B12147" t="str">
            <v>Envenenamiento accidental por, y exposición a plaguicidas, en área industrial y de la construcción</v>
          </cell>
        </row>
        <row r="12148">
          <cell r="A12148" t="str">
            <v>X48.7</v>
          </cell>
          <cell r="B12148" t="str">
            <v>Envenenamiento accidental por, y exposición a plaguicidas, en granja</v>
          </cell>
        </row>
        <row r="12149">
          <cell r="A12149" t="str">
            <v>X48.8</v>
          </cell>
          <cell r="B12149" t="str">
            <v>Envenenamiento accidental por, y exposición a plaguicidas, en otro lugar especificado</v>
          </cell>
        </row>
        <row r="12150">
          <cell r="A12150" t="str">
            <v>X48.9</v>
          </cell>
          <cell r="B12150" t="str">
            <v>Envenenamiento accidental por, y exposición a plaguicidas, en lugar no especificado</v>
          </cell>
        </row>
        <row r="12151">
          <cell r="A12151" t="str">
            <v>X49</v>
          </cell>
          <cell r="B12151" t="str">
            <v>Envenenamiento accidental por, y exposición a otros productos químicos y sustancias nocivas, y los no especificados</v>
          </cell>
        </row>
        <row r="12152">
          <cell r="A12152" t="str">
            <v>X49.0</v>
          </cell>
          <cell r="B12152" t="str">
            <v>Envenenamiento accidental por, y exposición a otros productos químicos y sustancias nocivas, y los no especificados, en vivienda</v>
          </cell>
        </row>
        <row r="12153">
          <cell r="A12153" t="str">
            <v>X49.1</v>
          </cell>
          <cell r="B12153" t="str">
            <v>Envenenamiento accidental por, y exposición a otros productos químicos y sustancias nocivas, y los no especificados, en institución residencial</v>
          </cell>
        </row>
        <row r="12154">
          <cell r="A12154" t="str">
            <v>X49.2</v>
          </cell>
          <cell r="B12154" t="str">
            <v>Envenenamiento accidental por, y exposición a otros productos químicos y sustancias nocivas, y los no especificados, en escuelas, otras instituciones y áreas administrativas públicas</v>
          </cell>
        </row>
        <row r="12155">
          <cell r="A12155" t="str">
            <v>X49.3</v>
          </cell>
          <cell r="B12155" t="str">
            <v>Envenenamiento accidental por, y exposición a otros productos químicos y sustancias nocivas, y los no especificados, en áreas de deporte y atletismo</v>
          </cell>
        </row>
        <row r="12156">
          <cell r="A12156" t="str">
            <v>X49.4</v>
          </cell>
          <cell r="B12156" t="str">
            <v>Envenenamiento accidental por, y exposición a otros productos químicos y sustancias nocivas, y los no especificados, en calles y carreteras</v>
          </cell>
        </row>
        <row r="12157">
          <cell r="A12157" t="str">
            <v>X49.5</v>
          </cell>
          <cell r="B12157" t="str">
            <v>Envenenamiento accidental por, y exposición a otros productos químicos y sustancias nocivas, y los no especificados, en comercio y área de servicios</v>
          </cell>
        </row>
        <row r="12158">
          <cell r="A12158" t="str">
            <v>X49.6</v>
          </cell>
          <cell r="B12158" t="str">
            <v>Envenenamiento accidental por, y exposición a otros productos químicos y sustancias nocivas, y los no especificados, en área industrial y de la construcción</v>
          </cell>
        </row>
        <row r="12159">
          <cell r="A12159" t="str">
            <v>X49.7</v>
          </cell>
          <cell r="B12159" t="str">
            <v>Envenenamiento accidental por, y exposición a otros productos químicos y sustancias nocivas, y los no especificados, en granja</v>
          </cell>
        </row>
        <row r="12160">
          <cell r="A12160" t="str">
            <v>X49.8</v>
          </cell>
          <cell r="B12160" t="str">
            <v>Envenenamiento accidental por, y exposición a otros productos químicos y sustancias nocivas, y los no especificados, en otro lugar especificado</v>
          </cell>
        </row>
        <row r="12161">
          <cell r="A12161" t="str">
            <v>X49.9</v>
          </cell>
          <cell r="B12161" t="str">
            <v>Envenenamiento accidental por, y exposición a otros productos químicos y sustancias nocivas, y los no especificados, en lugar no especificado</v>
          </cell>
        </row>
        <row r="12162">
          <cell r="A12162" t="str">
            <v>X50</v>
          </cell>
          <cell r="B12162" t="str">
            <v>Exceso de esfuerzo y movimientos extenuantes y repetitivos</v>
          </cell>
        </row>
        <row r="12163">
          <cell r="A12163" t="str">
            <v>X50.0</v>
          </cell>
          <cell r="B12163" t="str">
            <v>Exceso de esfuerzo y movimientos extenuantes y repetitivos, en vivienda</v>
          </cell>
        </row>
        <row r="12164">
          <cell r="A12164" t="str">
            <v>X50.1</v>
          </cell>
          <cell r="B12164" t="str">
            <v>Exceso de esfuerzo y movimientos extenuantes y repetitivos, en institución residencial</v>
          </cell>
        </row>
        <row r="12165">
          <cell r="A12165" t="str">
            <v>X50.2</v>
          </cell>
          <cell r="B12165" t="str">
            <v>Exceso de esfuerzo y movimientos extenuantes y repetitivos, en escuelas, otras instituciones y áreas administrativas públicas</v>
          </cell>
        </row>
        <row r="12166">
          <cell r="A12166" t="str">
            <v>X50.3</v>
          </cell>
          <cell r="B12166" t="str">
            <v>Exceso de esfuerzo y movimientos extenuantes y repetitivos, en áreas de deporte y atletismo</v>
          </cell>
        </row>
        <row r="12167">
          <cell r="A12167" t="str">
            <v>X50.4</v>
          </cell>
          <cell r="B12167" t="str">
            <v>Exceso de esfuerzo y movimientos extenuantes y repetitivos, en calles y carreteras</v>
          </cell>
        </row>
        <row r="12168">
          <cell r="A12168" t="str">
            <v>X50.5</v>
          </cell>
          <cell r="B12168" t="str">
            <v>Exceso de esfuerzo y movimientos extenuantes y repetitivos, en comercio y área de servicios</v>
          </cell>
        </row>
        <row r="12169">
          <cell r="A12169" t="str">
            <v>X50.6</v>
          </cell>
          <cell r="B12169" t="str">
            <v>Exceso de esfuerzo y movimientos extenuantes y repetitivos, en área industrial y de la construcción</v>
          </cell>
        </row>
        <row r="12170">
          <cell r="A12170" t="str">
            <v>X50.7</v>
          </cell>
          <cell r="B12170" t="str">
            <v>Exceso de esfuerzo y movimientos extenuantes y repetitivos, en granja</v>
          </cell>
        </row>
        <row r="12171">
          <cell r="A12171" t="str">
            <v>X50.8</v>
          </cell>
          <cell r="B12171" t="str">
            <v>Exceso de esfuerzo y movimientos extenuantes y repetitivos, en otro lugar especificado</v>
          </cell>
        </row>
        <row r="12172">
          <cell r="A12172" t="str">
            <v>X50.9</v>
          </cell>
          <cell r="B12172" t="str">
            <v>Exceso de esfuerzo y movimientos extenuantes y repetitivos, en lugar no especificado</v>
          </cell>
        </row>
        <row r="12173">
          <cell r="A12173" t="str">
            <v>X51</v>
          </cell>
          <cell r="B12173" t="str">
            <v>Viajes y desplazamientos</v>
          </cell>
        </row>
        <row r="12174">
          <cell r="A12174" t="str">
            <v>X51.0</v>
          </cell>
          <cell r="B12174" t="str">
            <v>Viajes y desplazamientos, en vivienda</v>
          </cell>
        </row>
        <row r="12175">
          <cell r="A12175" t="str">
            <v>X51.1</v>
          </cell>
          <cell r="B12175" t="str">
            <v>Viajes y desplazamientos, en institución residencial</v>
          </cell>
        </row>
        <row r="12176">
          <cell r="A12176" t="str">
            <v>X51.2</v>
          </cell>
          <cell r="B12176" t="str">
            <v>Viajes y desplazamientos, en escuelas, otras instituciones y áreas administrativas públicas</v>
          </cell>
        </row>
        <row r="12177">
          <cell r="A12177" t="str">
            <v>X51.3</v>
          </cell>
          <cell r="B12177" t="str">
            <v>Viajes y desplazamientos, en áreas de deporte y atletismo</v>
          </cell>
        </row>
        <row r="12178">
          <cell r="A12178" t="str">
            <v>X51.4</v>
          </cell>
          <cell r="B12178" t="str">
            <v>Viajes y desplazamientos, en calles y carreteras</v>
          </cell>
        </row>
        <row r="12179">
          <cell r="A12179" t="str">
            <v>X51.5</v>
          </cell>
          <cell r="B12179" t="str">
            <v>Viajes y desplazamientos, en comercio y área de servicios</v>
          </cell>
        </row>
        <row r="12180">
          <cell r="A12180" t="str">
            <v>X51.6</v>
          </cell>
          <cell r="B12180" t="str">
            <v>Viajes y desplazamientos, en área industrial y de la construcción</v>
          </cell>
        </row>
        <row r="12181">
          <cell r="A12181" t="str">
            <v>X51.7</v>
          </cell>
          <cell r="B12181" t="str">
            <v>Viajes y desplazamientos, en granja</v>
          </cell>
        </row>
        <row r="12182">
          <cell r="A12182" t="str">
            <v>X51.8</v>
          </cell>
          <cell r="B12182" t="str">
            <v>Viajes y desplazamientos, en otro lugar especificado</v>
          </cell>
        </row>
        <row r="12183">
          <cell r="A12183" t="str">
            <v>X51.9</v>
          </cell>
          <cell r="B12183" t="str">
            <v>Viajes y desplazamientos, en lugar no especificado</v>
          </cell>
        </row>
        <row r="12184">
          <cell r="A12184" t="str">
            <v>X52</v>
          </cell>
          <cell r="B12184" t="str">
            <v>Permanencia prolongada en ambiente sin gravedad</v>
          </cell>
        </row>
        <row r="12185">
          <cell r="A12185" t="str">
            <v>X52.0</v>
          </cell>
          <cell r="B12185" t="str">
            <v>Permanencia prolongada en ambiente sin gravedad, en vivienda</v>
          </cell>
        </row>
        <row r="12186">
          <cell r="A12186" t="str">
            <v>X52.1</v>
          </cell>
          <cell r="B12186" t="str">
            <v>Permanencia prolongada en ambiente sin gravedad, en institución residencial</v>
          </cell>
        </row>
        <row r="12187">
          <cell r="A12187" t="str">
            <v>X52.2</v>
          </cell>
          <cell r="B12187" t="str">
            <v>Permanencia prolongada en ambiente sin gravedad, en escuelas, otras instituciones y áreas administrativas públicas</v>
          </cell>
        </row>
        <row r="12188">
          <cell r="A12188" t="str">
            <v>X52.3</v>
          </cell>
          <cell r="B12188" t="str">
            <v>Permanencia prolongada en ambiente sin gravedad, en áreas de deporte y atletismo</v>
          </cell>
        </row>
        <row r="12189">
          <cell r="A12189" t="str">
            <v>X52.4</v>
          </cell>
          <cell r="B12189" t="str">
            <v>Permanencia prolongada en ambiente sin gravedad, en calles y carreteras</v>
          </cell>
        </row>
        <row r="12190">
          <cell r="A12190" t="str">
            <v>X52.5</v>
          </cell>
          <cell r="B12190" t="str">
            <v>Permanencia prolongada en ambiente sin gravedad, en comercio y área de servicios</v>
          </cell>
        </row>
        <row r="12191">
          <cell r="A12191" t="str">
            <v>X52.6</v>
          </cell>
          <cell r="B12191" t="str">
            <v>Permanencia prolongada en ambiente sin gravedad, en área industrial y de la construcción</v>
          </cell>
        </row>
        <row r="12192">
          <cell r="A12192" t="str">
            <v>X52.7</v>
          </cell>
          <cell r="B12192" t="str">
            <v>Permanencia prolongada en ambiente sin gravedad, en granja</v>
          </cell>
        </row>
        <row r="12193">
          <cell r="A12193" t="str">
            <v>X52.8</v>
          </cell>
          <cell r="B12193" t="str">
            <v>Permanencia prolongada en ambiente sin gravedad, en otro lugar especificado</v>
          </cell>
        </row>
        <row r="12194">
          <cell r="A12194" t="str">
            <v>X52.9</v>
          </cell>
          <cell r="B12194" t="str">
            <v>Permanencia prolongada en ambiente sin gravedad, en lugar no especificado</v>
          </cell>
        </row>
        <row r="12195">
          <cell r="A12195" t="str">
            <v>X53</v>
          </cell>
          <cell r="B12195" t="str">
            <v>Privación de alimentos</v>
          </cell>
        </row>
        <row r="12196">
          <cell r="A12196" t="str">
            <v>X53.0</v>
          </cell>
          <cell r="B12196" t="str">
            <v>Privación de alimentos, en vivienda</v>
          </cell>
        </row>
        <row r="12197">
          <cell r="A12197" t="str">
            <v>X53.1</v>
          </cell>
          <cell r="B12197" t="str">
            <v>Privación de alimentos, en institución residencial</v>
          </cell>
        </row>
        <row r="12198">
          <cell r="A12198" t="str">
            <v>X53.2</v>
          </cell>
          <cell r="B12198" t="str">
            <v>Privación de alimentos, en escuelas, otras instituciones y áreas administrativas públicas</v>
          </cell>
        </row>
        <row r="12199">
          <cell r="A12199" t="str">
            <v>X53.3</v>
          </cell>
          <cell r="B12199" t="str">
            <v>Privación de alimentos, en áreas de deporte y atletismo</v>
          </cell>
        </row>
        <row r="12200">
          <cell r="A12200" t="str">
            <v>X53.4</v>
          </cell>
          <cell r="B12200" t="str">
            <v>Privación de alimentos, en calles y carreteras</v>
          </cell>
        </row>
        <row r="12201">
          <cell r="A12201" t="str">
            <v>X53.5</v>
          </cell>
          <cell r="B12201" t="str">
            <v>Privación de alimentos, en comercio y área de servicios</v>
          </cell>
        </row>
        <row r="12202">
          <cell r="A12202" t="str">
            <v>X53.6</v>
          </cell>
          <cell r="B12202" t="str">
            <v>Privación de alimentos, en área industrial y de la construcción</v>
          </cell>
        </row>
        <row r="12203">
          <cell r="A12203" t="str">
            <v>X53.7</v>
          </cell>
          <cell r="B12203" t="str">
            <v>Privación de alimentos, en granja</v>
          </cell>
        </row>
        <row r="12204">
          <cell r="A12204" t="str">
            <v>X53.8</v>
          </cell>
          <cell r="B12204" t="str">
            <v>Privación de alimentos, en lugar no especificado, en otro lugar especificado</v>
          </cell>
        </row>
        <row r="12205">
          <cell r="A12205" t="str">
            <v>X53.9</v>
          </cell>
          <cell r="B12205" t="str">
            <v>Privación de alimentos, en lugar no especificado</v>
          </cell>
        </row>
        <row r="12206">
          <cell r="A12206" t="str">
            <v>X54</v>
          </cell>
          <cell r="B12206" t="str">
            <v>Privación de agua</v>
          </cell>
        </row>
        <row r="12207">
          <cell r="A12207" t="str">
            <v>X54.0</v>
          </cell>
          <cell r="B12207" t="str">
            <v>Privación de agua, en vivienda</v>
          </cell>
        </row>
        <row r="12208">
          <cell r="A12208" t="str">
            <v>X54.1</v>
          </cell>
          <cell r="B12208" t="str">
            <v>Privación de agua, en institución residencial</v>
          </cell>
        </row>
        <row r="12209">
          <cell r="A12209" t="str">
            <v>X54.2</v>
          </cell>
          <cell r="B12209" t="str">
            <v>Privación de agua, en escuelas, otras instituciones y áreas administrativas públicas</v>
          </cell>
        </row>
        <row r="12210">
          <cell r="A12210" t="str">
            <v>X54.3</v>
          </cell>
          <cell r="B12210" t="str">
            <v>Privación de agua, en áreas de deporte y atletismo</v>
          </cell>
        </row>
        <row r="12211">
          <cell r="A12211" t="str">
            <v>X54.4</v>
          </cell>
          <cell r="B12211" t="str">
            <v>Privación de agua, en calles y carreteras</v>
          </cell>
        </row>
        <row r="12212">
          <cell r="A12212" t="str">
            <v>X54.5</v>
          </cell>
          <cell r="B12212" t="str">
            <v>Privación de agua, en comercio y área de servicios</v>
          </cell>
        </row>
        <row r="12213">
          <cell r="A12213" t="str">
            <v>X54.6</v>
          </cell>
          <cell r="B12213" t="str">
            <v>Privación de agua, en área industrial y de la construcción</v>
          </cell>
        </row>
        <row r="12214">
          <cell r="A12214" t="str">
            <v>X54.7</v>
          </cell>
          <cell r="B12214" t="str">
            <v>Privación de agua, en granja</v>
          </cell>
        </row>
        <row r="12215">
          <cell r="A12215" t="str">
            <v>X54.8</v>
          </cell>
          <cell r="B12215" t="str">
            <v>Privación de agua, en otro lugar especificado</v>
          </cell>
        </row>
        <row r="12216">
          <cell r="A12216" t="str">
            <v>X54.9</v>
          </cell>
          <cell r="B12216" t="str">
            <v>Privación de agua, en lugar no especificado</v>
          </cell>
        </row>
        <row r="12217">
          <cell r="A12217" t="str">
            <v>X57</v>
          </cell>
          <cell r="B12217" t="str">
            <v>Privación no especificada</v>
          </cell>
        </row>
        <row r="12218">
          <cell r="A12218" t="str">
            <v>X57.0</v>
          </cell>
          <cell r="B12218" t="str">
            <v>Privación no especificada, en vivienda</v>
          </cell>
        </row>
        <row r="12219">
          <cell r="A12219" t="str">
            <v>X57.1</v>
          </cell>
          <cell r="B12219" t="str">
            <v>Privación no especificada, en institución residencial</v>
          </cell>
        </row>
        <row r="12220">
          <cell r="A12220" t="str">
            <v>X57.2</v>
          </cell>
          <cell r="B12220" t="str">
            <v>Privación no especificada, en escuelas, otras instituciones y áreas administrativas públicas</v>
          </cell>
        </row>
        <row r="12221">
          <cell r="A12221" t="str">
            <v>X57.3</v>
          </cell>
          <cell r="B12221" t="str">
            <v>Privación no especificada, en áreas de deporte y atletismo</v>
          </cell>
        </row>
        <row r="12222">
          <cell r="A12222" t="str">
            <v>X57.4</v>
          </cell>
          <cell r="B12222" t="str">
            <v>Privación no especificada, en calles y carreteras</v>
          </cell>
        </row>
        <row r="12223">
          <cell r="A12223" t="str">
            <v>X57.5</v>
          </cell>
          <cell r="B12223" t="str">
            <v>Privación no especificada, en comercio y área de servicios</v>
          </cell>
        </row>
        <row r="12224">
          <cell r="A12224" t="str">
            <v>X57.6</v>
          </cell>
          <cell r="B12224" t="str">
            <v>Privación no especificada, en área industrial y de la construcción</v>
          </cell>
        </row>
        <row r="12225">
          <cell r="A12225" t="str">
            <v>X57.7</v>
          </cell>
          <cell r="B12225" t="str">
            <v>Privación no especificada, en granja</v>
          </cell>
        </row>
        <row r="12226">
          <cell r="A12226" t="str">
            <v>X57.8</v>
          </cell>
          <cell r="B12226" t="str">
            <v>Privación no especificada, en otro lugar especificado</v>
          </cell>
        </row>
        <row r="12227">
          <cell r="A12227" t="str">
            <v>X57.9</v>
          </cell>
          <cell r="B12227" t="str">
            <v>Privación no especificada, en lugar no especificado</v>
          </cell>
        </row>
        <row r="12228">
          <cell r="A12228" t="str">
            <v>X58</v>
          </cell>
          <cell r="B12228" t="str">
            <v>Exposición a otros factores especificados</v>
          </cell>
        </row>
        <row r="12229">
          <cell r="A12229" t="str">
            <v>X58.0</v>
          </cell>
          <cell r="B12229" t="str">
            <v>Exposición a otros factores especificados, en vivienda</v>
          </cell>
        </row>
        <row r="12230">
          <cell r="A12230" t="str">
            <v>X58.1</v>
          </cell>
          <cell r="B12230" t="str">
            <v>Exposición a otros factores especificados, en institución residencial</v>
          </cell>
        </row>
        <row r="12231">
          <cell r="A12231" t="str">
            <v>X58.2</v>
          </cell>
          <cell r="B12231" t="str">
            <v>Exposición a otros factores especificados, en escuelas, otras instituciones y áreas administrativas públicas</v>
          </cell>
        </row>
        <row r="12232">
          <cell r="A12232" t="str">
            <v>X58.3</v>
          </cell>
          <cell r="B12232" t="str">
            <v>Exposición a otros factores especificados, en áreas de deporte y atletismo</v>
          </cell>
        </row>
        <row r="12233">
          <cell r="A12233" t="str">
            <v>X58.4</v>
          </cell>
          <cell r="B12233" t="str">
            <v>Exposición a otros factores especificados, en calles y carreteras</v>
          </cell>
        </row>
        <row r="12234">
          <cell r="A12234" t="str">
            <v>X58.5</v>
          </cell>
          <cell r="B12234" t="str">
            <v>Exposición a otros factores especificados, en comercio y área de servicios</v>
          </cell>
        </row>
        <row r="12235">
          <cell r="A12235" t="str">
            <v>X58.6</v>
          </cell>
          <cell r="B12235" t="str">
            <v>Exposición a otros factores especificados, en área industrial y de la construcción</v>
          </cell>
        </row>
        <row r="12236">
          <cell r="A12236" t="str">
            <v>X58.7</v>
          </cell>
          <cell r="B12236" t="str">
            <v>Exposición a otros factores especificados, en granja</v>
          </cell>
        </row>
        <row r="12237">
          <cell r="A12237" t="str">
            <v>X58.8</v>
          </cell>
          <cell r="B12237" t="str">
            <v>Exposición a otros factores especificados, en otro lugar especificado</v>
          </cell>
        </row>
        <row r="12238">
          <cell r="A12238" t="str">
            <v>X58.9</v>
          </cell>
          <cell r="B12238" t="str">
            <v>Exposición a otros factores especificados, en lugar no especificado</v>
          </cell>
        </row>
        <row r="12239">
          <cell r="A12239" t="str">
            <v>X59</v>
          </cell>
          <cell r="B12239" t="str">
            <v>Exposición a factores no especificados</v>
          </cell>
        </row>
        <row r="12240">
          <cell r="A12240" t="str">
            <v>X59.0</v>
          </cell>
          <cell r="B12240" t="str">
            <v>Exposición a factores no especificados, en vivienda</v>
          </cell>
        </row>
        <row r="12241">
          <cell r="A12241" t="str">
            <v>X59.1</v>
          </cell>
          <cell r="B12241" t="str">
            <v>Exposición a factores no especificados, en institución residencial</v>
          </cell>
        </row>
        <row r="12242">
          <cell r="A12242" t="str">
            <v>X59.2</v>
          </cell>
          <cell r="B12242" t="str">
            <v>Exposición a factores no especificados, en escuelas, otras instituciones y áreas administrativas públicas</v>
          </cell>
        </row>
        <row r="12243">
          <cell r="A12243" t="str">
            <v>X59.3</v>
          </cell>
          <cell r="B12243" t="str">
            <v>Exposición a factores no especificados, en áreas de deporte y atletismo</v>
          </cell>
        </row>
        <row r="12244">
          <cell r="A12244" t="str">
            <v>X59.4</v>
          </cell>
          <cell r="B12244" t="str">
            <v>Exposición a factores no especificados, en calles y carreteras</v>
          </cell>
        </row>
        <row r="12245">
          <cell r="A12245" t="str">
            <v>X59.5</v>
          </cell>
          <cell r="B12245" t="str">
            <v>Exposición a factores no especificados, en comercio y área de servicios</v>
          </cell>
        </row>
        <row r="12246">
          <cell r="A12246" t="str">
            <v>X59.6</v>
          </cell>
          <cell r="B12246" t="str">
            <v>Exposición a factores no especificados, en área industrial y de la construcción</v>
          </cell>
        </row>
        <row r="12247">
          <cell r="A12247" t="str">
            <v>X59.7</v>
          </cell>
          <cell r="B12247" t="str">
            <v>Exposición a factores no especificados, en granja</v>
          </cell>
        </row>
        <row r="12248">
          <cell r="A12248" t="str">
            <v>X59.8</v>
          </cell>
          <cell r="B12248" t="str">
            <v>Exposición a factores no especificados, en otro lugar especificado</v>
          </cell>
        </row>
        <row r="12249">
          <cell r="A12249" t="str">
            <v>X59.9</v>
          </cell>
          <cell r="B12249" t="str">
            <v>Exposición a factores no especificados, en lugar no especificado</v>
          </cell>
        </row>
        <row r="12250">
          <cell r="A12250" t="str">
            <v>X60</v>
          </cell>
          <cell r="B12250" t="str">
            <v>Envenenamiento autoinfligido intencionalmente por, y exposición a analgésicos no narcóticos, antipiréticos y antirreumáticos</v>
          </cell>
        </row>
        <row r="12251">
          <cell r="A12251" t="str">
            <v>X60.0</v>
          </cell>
          <cell r="B12251" t="str">
            <v>Envenenamiento autoinfligido intencionalmente por, y exposición a analgésicos no narcóticos, antipiréticos y antirreumáticos, en vivienda</v>
          </cell>
        </row>
        <row r="12252">
          <cell r="A12252" t="str">
            <v>X60.1</v>
          </cell>
          <cell r="B12252" t="str">
            <v>Envenenamiento autoinfligido intencionalmente por, y exposición a analgésicos no narcóticos, antipiréticos y antirreumáticos, en institución residencial</v>
          </cell>
        </row>
        <row r="12253">
          <cell r="A12253" t="str">
            <v>X60.2</v>
          </cell>
          <cell r="B12253" t="str">
            <v>Envenenamiento autoinfligido intencionalmente por, y exposición a analgésicos no narcóticos, antipiréticos y antirreumáticos, en escuelas, otras instituciones y áreas administrativas públicas</v>
          </cell>
        </row>
        <row r="12254">
          <cell r="A12254" t="str">
            <v>X60.3</v>
          </cell>
          <cell r="B12254" t="str">
            <v>Envenenamiento autoinfligido intencionalmente por, y exposición a analgésicos no narcóticos, antipiréticos y antirreumáticos, en áreas de deporte y atletismo</v>
          </cell>
        </row>
        <row r="12255">
          <cell r="A12255" t="str">
            <v>X60.4</v>
          </cell>
          <cell r="B12255" t="str">
            <v>Envenenamiento autoinfligido intencionalmente por, y exposición a analgésicos no narcóticos, antipiréticos y antirreumáticos, en calles y carreteras</v>
          </cell>
        </row>
        <row r="12256">
          <cell r="A12256" t="str">
            <v>X60.5</v>
          </cell>
          <cell r="B12256" t="str">
            <v>Envenenamiento autoinfligido intencionalmente por, y exposición a analgésicos no narcóticos, antipiréticos y antirreumáticos, en comercio y área de servicios</v>
          </cell>
        </row>
        <row r="12257">
          <cell r="A12257" t="str">
            <v>X60.6</v>
          </cell>
          <cell r="B12257" t="str">
            <v>Envenenamiento autoinfligido intencionalmente por, y exposición a analgésicos no narcóticos, antipiréticos y antirreumáticos, en área industrial y de la construcción</v>
          </cell>
        </row>
        <row r="12258">
          <cell r="A12258" t="str">
            <v>X60.7</v>
          </cell>
          <cell r="B12258" t="str">
            <v>Envenenamiento autoinfligido intencionalmente por, y exposición a analgésicos no narcóticos, antipiréticos y antirreumáticos, en granja</v>
          </cell>
        </row>
        <row r="12259">
          <cell r="A12259" t="str">
            <v>X60.8</v>
          </cell>
          <cell r="B12259" t="str">
            <v>Envenenamiento autoinfligido intencionalmente por, y exposición a analgésicos no narcóticos, antipiréticos y antirreumáticos, en otro lugar especificado</v>
          </cell>
        </row>
        <row r="12260">
          <cell r="A12260" t="str">
            <v>X60.9</v>
          </cell>
          <cell r="B12260" t="str">
            <v>Envenenamiento autoinfligido intencionalmente por, y exposición a analgésicos no narcóticos, antipiréticos y antirreumáticos, en lugar no especificado</v>
          </cell>
        </row>
        <row r="12261">
          <cell r="A12261" t="str">
            <v>X61</v>
          </cell>
          <cell r="B12261" t="str">
            <v>Envenenamiento autoinfligido intencionalmente por, y exposición a drogas antiepilépticas, sedantes, hipnóticas, antiparkinsonianas y psicotrópicas, no clasificadas en otra parte</v>
          </cell>
        </row>
        <row r="12262">
          <cell r="A12262" t="str">
            <v>X61.0</v>
          </cell>
          <cell r="B12262" t="str">
            <v>Envenenamiento autoinfligido intencionalmente por, y exposición a drogas antiepilépticas, sedantes, hipnóticas, antiparkinsonianas y psicotrópicas, no clasificadas en otra parte, en vivienda</v>
          </cell>
        </row>
        <row r="12263">
          <cell r="A12263" t="str">
            <v>X61.1</v>
          </cell>
          <cell r="B12263" t="str">
            <v>Envenenamiento autoinfligido intencionalmente por, y exposición a drogas antiepilépticas, sedantes, hipnóticas, antiparkinsonianas y psicotrópicas, no clasificadas en otra parte, en institución reside</v>
          </cell>
        </row>
        <row r="12264">
          <cell r="A12264" t="str">
            <v>X61.2</v>
          </cell>
          <cell r="B12264" t="str">
            <v>Envenenamiento autoinfligido intencionalmente por, y exposición a drogas antiepilépticas, sedantes, hipnóticas, antiparkinsonianas y psicotrópicas, no clasificadas en otra parte, en escuelas, otras in</v>
          </cell>
        </row>
        <row r="12265">
          <cell r="A12265" t="str">
            <v>X61.3</v>
          </cell>
          <cell r="B12265" t="str">
            <v>Envenenamiento autoinfligido intencionalmente por, y exposición a drogas antiepilépticas, sedantes, hipnóticas, antiparkinsonianas y psicotrópicas, no clasificadas en otra parte, en áreas de deporte y</v>
          </cell>
        </row>
        <row r="12266">
          <cell r="A12266" t="str">
            <v>X61.4</v>
          </cell>
          <cell r="B12266" t="str">
            <v>Envenenamiento autoinfligido intencionalmente por, y exposición a drogas antiepilépticas, sedantes, hipnóticas, antiparkinsonianas y psicotrópicas, no clasificadas en otra parte, en calles y carretera</v>
          </cell>
        </row>
        <row r="12267">
          <cell r="A12267" t="str">
            <v>X61.5</v>
          </cell>
          <cell r="B12267" t="str">
            <v>Envenenamiento autoinfligido intencionalmente por, y exposición a drogas antiepilépticas, sedantes, hipnóticas, antiparkinsonianas y psicotrópicas, no clasificadas en otra parte, en comercio y área de</v>
          </cell>
        </row>
        <row r="12268">
          <cell r="A12268" t="str">
            <v>X61.6</v>
          </cell>
          <cell r="B12268" t="str">
            <v>Envenenamiento autoinfligido intencionalmente por, y exposición a drogas antiepilépticas, sedantes, hipnóticas, antiparkinsonianas y psicotrópicas, no clasificadas en otra parte, en área industrial y</v>
          </cell>
        </row>
        <row r="12269">
          <cell r="A12269" t="str">
            <v>X61.7</v>
          </cell>
          <cell r="B12269" t="str">
            <v>Envenenamiento autoinfligido intencionalmente por, y exposición a drogas antiepilépticas, sedantes, hipnóticas, antiparkinsonianas y psicotrópicas, no clasificadas en otra parte, en granja</v>
          </cell>
        </row>
        <row r="12270">
          <cell r="A12270" t="str">
            <v>X61.8</v>
          </cell>
          <cell r="B12270" t="str">
            <v>Envenenamiento autoinfligido intencionalmente por, y exposición a drogas antiepilépticas, sedantes, hipnóticas, antiparkinsonianas y psicotrópicas, no clasificadas en otra parte, en otro lugar especif</v>
          </cell>
        </row>
        <row r="12271">
          <cell r="A12271" t="str">
            <v>X61.9</v>
          </cell>
          <cell r="B12271" t="str">
            <v>Envenenamiento autoinfligido intencionalmente por, y exposición a drogas antiepilépticas, sedantes, hipnóticas, antiparkinsonianas y psicotrópicas, no clasificadas en otra parte, en lugar no especific</v>
          </cell>
        </row>
        <row r="12272">
          <cell r="A12272" t="str">
            <v>X62</v>
          </cell>
          <cell r="B12272" t="str">
            <v>Envenenamiento autoinfligido intencionalmente por, y exposición a narcóticos y psicodislépticos [alucinógenos], no clasificados en otra parte</v>
          </cell>
        </row>
        <row r="12273">
          <cell r="A12273" t="str">
            <v>X62.0</v>
          </cell>
          <cell r="B12273" t="str">
            <v>Envenenamiento autoinfligido intencionalmente por, y exposición a narcóticos y psicodislépticos [alucinógenos], no clasificados en otra parte, en vivienda</v>
          </cell>
        </row>
        <row r="12274">
          <cell r="A12274" t="str">
            <v>X62.1</v>
          </cell>
          <cell r="B12274" t="str">
            <v>Envenenamiento autoinfligido intencionalmente por, y exposición a narcóticos y psicodislépticos [alucinógenos], no clasificados en otra parte, en institución residencial</v>
          </cell>
        </row>
        <row r="12275">
          <cell r="A12275" t="str">
            <v>X62.2</v>
          </cell>
          <cell r="B12275" t="str">
            <v>Envenenamiento autoinfligido intencionalmente por, y exposición a narcóticos y psicodislépticos [alucinógenos], no clasificados en otra parte, en escuelas, otras instituciones y áreas administrativas</v>
          </cell>
        </row>
        <row r="12276">
          <cell r="A12276" t="str">
            <v>X62.3</v>
          </cell>
          <cell r="B12276" t="str">
            <v>Envenenamiento autoinfligido intencionalmente por, y exposición a narcóticos y psicodislépticos [alucinógenos], no clasificados en otra parte, en áreas de deporte y atletismo</v>
          </cell>
        </row>
        <row r="12277">
          <cell r="A12277" t="str">
            <v>X62.4</v>
          </cell>
          <cell r="B12277" t="str">
            <v>Envenenamiento autoinfligido intencionalmente por, y exposición a narcóticos y psicodislépticos [alucinógenos], no clasificados en otra parte, en calles y carreteras</v>
          </cell>
        </row>
        <row r="12278">
          <cell r="A12278" t="str">
            <v>X62.5</v>
          </cell>
          <cell r="B12278" t="str">
            <v>Envenenamiento autoinfligido intencionalmente por, y exposición a narcóticos y psicodislépticos [alucinógenos], no clasificados en otra parte, en comercio y área de servicios</v>
          </cell>
        </row>
        <row r="12279">
          <cell r="A12279" t="str">
            <v>X62.6</v>
          </cell>
          <cell r="B12279" t="str">
            <v>Envenenamiento autoinfligido intencionalmente por, y exposición a narcóticos y psicodislépticos [alucinógenos], no clasificados en otra parte, en área industrial y de la construcción</v>
          </cell>
        </row>
        <row r="12280">
          <cell r="A12280" t="str">
            <v>X62.7</v>
          </cell>
          <cell r="B12280" t="str">
            <v>Envenenamiento autoinfligido intencionalmente por, y exposición a narcóticos y psicodislépticos [alucinógenos], no clasificados en otra parte, en granja</v>
          </cell>
        </row>
        <row r="12281">
          <cell r="A12281" t="str">
            <v>X62.8</v>
          </cell>
          <cell r="B12281" t="str">
            <v>Envenenamiento autoinfligido intencionalmente por, y exposición a narcóticos y psicodislépticos [alucinógenos], no clasificados en otra parte, en otro lugar especificado</v>
          </cell>
        </row>
        <row r="12282">
          <cell r="A12282" t="str">
            <v>X62.9</v>
          </cell>
          <cell r="B12282" t="str">
            <v>Envenenamiento autoinfligido intencionalmente por, y exposición a narcóticos y psicodislépticos [alucinógenos], no clasificados en otra parte, en lugar no especificado</v>
          </cell>
        </row>
        <row r="12283">
          <cell r="A12283" t="str">
            <v>X63</v>
          </cell>
          <cell r="B12283" t="str">
            <v>Envenenamiento autoinfligido intencionalmente por, y exposición a otras drogas que actúan sobre el sistema nervioso autónomo</v>
          </cell>
        </row>
        <row r="12284">
          <cell r="A12284" t="str">
            <v>X63.0</v>
          </cell>
          <cell r="B12284" t="str">
            <v>Envenenamiento autoinfligido intencionalmente por, y exposición a otras drogas que actúan sobre el sistema nervioso autónomo, en vivienda</v>
          </cell>
        </row>
        <row r="12285">
          <cell r="A12285" t="str">
            <v>X63.1</v>
          </cell>
          <cell r="B12285" t="str">
            <v>Envenenamiento autoinfligido intencionalmente por, y exposición a otras drogas que actúan sobre el sistema nervioso autónomo, en institución residencial</v>
          </cell>
        </row>
        <row r="12286">
          <cell r="A12286" t="str">
            <v>X63.2</v>
          </cell>
          <cell r="B12286" t="str">
            <v>Envenenamiento autoinfligido intencionalmente por, y exposición a otras drogas que actúan sobre el sistema nervioso autónomo, en escuelas, otras instituciones y áreas administrativas públicas</v>
          </cell>
        </row>
        <row r="12287">
          <cell r="A12287" t="str">
            <v>X63.3</v>
          </cell>
          <cell r="B12287" t="str">
            <v>Envenenamiento autoinfligido intencionalmente por, y exposición a otras drogas que actúan sobre el sistema nervioso autónomo, en áreas de deporte y atletismo</v>
          </cell>
        </row>
        <row r="12288">
          <cell r="A12288" t="str">
            <v>X63.4</v>
          </cell>
          <cell r="B12288" t="str">
            <v>Envenenamiento autoinfligido intencionalmente por, y exposición a otras drogas que actúan sobre el sistema nervioso autónomo, en calles y carreteras</v>
          </cell>
        </row>
        <row r="12289">
          <cell r="A12289" t="str">
            <v>X63.5</v>
          </cell>
          <cell r="B12289" t="str">
            <v>Envenenamiento autoinfligido intencionalmente por, y exposición a otras drogas que actúan sobre el sistema nervioso autónomo, en comercio y área de servicios</v>
          </cell>
        </row>
        <row r="12290">
          <cell r="A12290" t="str">
            <v>X63.6</v>
          </cell>
          <cell r="B12290" t="str">
            <v>Envenenamiento autoinfligido intencionalmente por, y exposición a otras drogas que actúan sobre el sistema nervioso autónomo, en área industrial y de la construcción</v>
          </cell>
        </row>
        <row r="12291">
          <cell r="A12291" t="str">
            <v>X63.7</v>
          </cell>
          <cell r="B12291" t="str">
            <v>Envenenamiento autoinfligido intencionalmente por, y exposición a otras drogas que actúan sobre el sistema nervioso autónomo, en granja</v>
          </cell>
        </row>
        <row r="12292">
          <cell r="A12292" t="str">
            <v>X63.8</v>
          </cell>
          <cell r="B12292" t="str">
            <v>Envenenamiento autoinfligido intencionalmente por, y exposición a otras drogas que actúan sobre el sistema nervioso autónomo, en otro lugar especificado</v>
          </cell>
        </row>
        <row r="12293">
          <cell r="A12293" t="str">
            <v>X63.9</v>
          </cell>
          <cell r="B12293" t="str">
            <v>Envenenamiento autoinfligido intencionalmente por, y exposición a otras drogas que actúan sobre el sistema nervioso autónomo, en lugar no especificado</v>
          </cell>
        </row>
        <row r="12294">
          <cell r="A12294" t="str">
            <v>X64</v>
          </cell>
          <cell r="B12294" t="str">
            <v>Envenenamiento autoinfligido intencionalmente por, y exposición a otras drogas, medicamentos y sustancias biológicas, y los no especificados</v>
          </cell>
        </row>
        <row r="12295">
          <cell r="A12295" t="str">
            <v>X64.0</v>
          </cell>
          <cell r="B12295" t="str">
            <v>Envenenamiento autoinfligido intencionalmente por, y exposición a otras drogas, medicamentos y sustancias biológicas, y los no especificados, en vivienda</v>
          </cell>
        </row>
        <row r="12296">
          <cell r="A12296" t="str">
            <v>X64.1</v>
          </cell>
          <cell r="B12296" t="str">
            <v>Envenenamiento autoinfligido intencionalmente por, y exposición a otras drogas, medicamentos y sustancias biológicas, y los no especificados, en institución residencial</v>
          </cell>
        </row>
        <row r="12297">
          <cell r="A12297" t="str">
            <v>X64.2</v>
          </cell>
          <cell r="B12297" t="str">
            <v>Envenenamiento autoinfligido intencionalmente por, y exposición a otras drogas, medicamentos y sustancias biológicas, y los no especificados, en escuelas, otras instituciones y áreas administrativas p</v>
          </cell>
        </row>
        <row r="12298">
          <cell r="A12298" t="str">
            <v>X64.3</v>
          </cell>
          <cell r="B12298" t="str">
            <v>Envenenamiento autoinfligido intencionalmente por, y exposición a otras drogas, medicamentos y sustancias biológicas, y los no especificados, en áreas de deporte y atletismo</v>
          </cell>
        </row>
        <row r="12299">
          <cell r="A12299" t="str">
            <v>X64.4</v>
          </cell>
          <cell r="B12299" t="str">
            <v>Envenenamiento autoinfligido intencionalmente por, y exposición a otras drogas, medicamentos y sustancias biológicas, y los no especificados, en calles y carreteras</v>
          </cell>
        </row>
        <row r="12300">
          <cell r="A12300" t="str">
            <v>X64.5</v>
          </cell>
          <cell r="B12300" t="str">
            <v>Envenenamiento autoinfligido intencionalmente por, y exposición a otras drogas, medicamentos y sustancias biológicas, y los no especificados, en comercio y área de servicios</v>
          </cell>
        </row>
        <row r="12301">
          <cell r="A12301" t="str">
            <v>X64.6</v>
          </cell>
          <cell r="B12301" t="str">
            <v>Envenenamiento autoinfligido intencionalmente por, y exposición a otras drogas, medicamentos y sustancias biológicas, y los no especificados, en área industrial y de la construcción</v>
          </cell>
        </row>
        <row r="12302">
          <cell r="A12302" t="str">
            <v>X64.7</v>
          </cell>
          <cell r="B12302" t="str">
            <v>Envenenamiento autoinfligido intencionalmente por, y exposición a otras drogas, medicamentos y sustancias biológicas, y los no especificados, en granja</v>
          </cell>
        </row>
        <row r="12303">
          <cell r="A12303" t="str">
            <v>X64.8</v>
          </cell>
          <cell r="B12303" t="str">
            <v>Envenenamiento autoinfligido intencionalmente por, y exposición a otras drogas, medicamentos y sustancias biológicas, y los no especificados, en otro lugar especificado</v>
          </cell>
        </row>
        <row r="12304">
          <cell r="A12304" t="str">
            <v>X64.9</v>
          </cell>
          <cell r="B12304" t="str">
            <v>Envenenamiento autoinfligido intencionalmente por, y exposición a otras drogas, medicamentos y sustancias biológicas, y los no especificados, en lugar no especificado</v>
          </cell>
        </row>
        <row r="12305">
          <cell r="A12305" t="str">
            <v>X65</v>
          </cell>
          <cell r="B12305" t="str">
            <v>Envenenamiento autoinfligido intencionalmente por, y exposición al alcohol</v>
          </cell>
        </row>
        <row r="12306">
          <cell r="A12306" t="str">
            <v>X65.0</v>
          </cell>
          <cell r="B12306" t="str">
            <v>Envenenamiento autoinfligido intencionalmente por, y exposición al alcohol, en vivienda</v>
          </cell>
        </row>
        <row r="12307">
          <cell r="A12307" t="str">
            <v>X65.1</v>
          </cell>
          <cell r="B12307" t="str">
            <v>Envenenamiento autoinfligido intencionalmente por, y exposición al alcohol, en institución residencial</v>
          </cell>
        </row>
        <row r="12308">
          <cell r="A12308" t="str">
            <v>X65.2</v>
          </cell>
          <cell r="B12308" t="str">
            <v>Envenenamiento autoinfligido intencionalmente por, y exposición al alcohol, en escuelas, otras instituciones y áreas administrativas públicas</v>
          </cell>
        </row>
        <row r="12309">
          <cell r="A12309" t="str">
            <v>X65.3</v>
          </cell>
          <cell r="B12309" t="str">
            <v>Envenenamiento autoinfligido intencionalmente por, y exposición al alcohol, en áreas de deporte y atletismo</v>
          </cell>
        </row>
        <row r="12310">
          <cell r="A12310" t="str">
            <v>X65.4</v>
          </cell>
          <cell r="B12310" t="str">
            <v>Envenenamiento autoinfligido intencionalmente por, y exposición al alcohol, en calles y carreteras</v>
          </cell>
        </row>
        <row r="12311">
          <cell r="A12311" t="str">
            <v>X65.5</v>
          </cell>
          <cell r="B12311" t="str">
            <v>Envenenamiento autoinfligido intencionalmente por, y exposición al alcohol, en comercio y área de servicios</v>
          </cell>
        </row>
        <row r="12312">
          <cell r="A12312" t="str">
            <v>X65.6</v>
          </cell>
          <cell r="B12312" t="str">
            <v>Envenenamiento autoinfligido intencionalmente por, y exposición al alcohol, en área industrial y de la construcción</v>
          </cell>
        </row>
        <row r="12313">
          <cell r="A12313" t="str">
            <v>X65.7</v>
          </cell>
          <cell r="B12313" t="str">
            <v>Envenenamiento autoinfligido intencionalmente por, y exposición al alcohol, en granja</v>
          </cell>
        </row>
        <row r="12314">
          <cell r="A12314" t="str">
            <v>X65.8</v>
          </cell>
          <cell r="B12314" t="str">
            <v>Envenenamiento autoinfligido intencionalmente por, y exposición al alcohol, en otro lugar especificado</v>
          </cell>
        </row>
        <row r="12315">
          <cell r="A12315" t="str">
            <v>X65.9</v>
          </cell>
          <cell r="B12315" t="str">
            <v>Envenenamiento autoinfligido intencionalmente por, y exposición al alcohol, en lugar no especificado</v>
          </cell>
        </row>
        <row r="12316">
          <cell r="A12316">
            <v>0</v>
          </cell>
          <cell r="B12316" t="str">
            <v>Envenenamiento autoinfligido intencionalmente por, y exposición a disolventes orgánicos e hidrocarburos halogenados y sus vapores</v>
          </cell>
        </row>
        <row r="12317">
          <cell r="A12317" t="str">
            <v>X66.0</v>
          </cell>
          <cell r="B12317" t="str">
            <v>Envenenamiento autoinfligido intencionalmente por, y exposición a disolventes orgánicos e hidrocarburos halogenados y sus vapores, en vivienda</v>
          </cell>
        </row>
        <row r="12318">
          <cell r="A12318" t="str">
            <v>X66.1</v>
          </cell>
          <cell r="B12318" t="str">
            <v>Envenenamiento autoinfligido intencionalmente por, y exposición a disolventes orgánicos e hidrocarburos halogenados y sus vapores, en institución residencial</v>
          </cell>
        </row>
        <row r="12319">
          <cell r="A12319" t="str">
            <v>X66.2</v>
          </cell>
          <cell r="B12319" t="str">
            <v>Envenenamiento autoinfligido intencionalmente por, y exposición a disolventes orgánicos e hidrocarburos halogenados y sus vapores, en escuelas, otras instituciones y áreas administrativas públicas</v>
          </cell>
        </row>
        <row r="12320">
          <cell r="A12320" t="str">
            <v>X66.3</v>
          </cell>
          <cell r="B12320" t="str">
            <v>Envenenamiento autoinfligido intencionalmente por, y exposición a disolventes orgánicos e hidrocarburos halogenados y sus vapores, en áreas de deporte y atletismo</v>
          </cell>
        </row>
        <row r="12321">
          <cell r="A12321" t="str">
            <v>X66.4</v>
          </cell>
          <cell r="B12321" t="str">
            <v>Envenenamiento autoinfligido intencionalmente por, y exposición a disolventes orgánicos e hidrocarburos halogenados y sus vapores, en calles y carreteras</v>
          </cell>
        </row>
        <row r="12322">
          <cell r="A12322" t="str">
            <v>X66.5</v>
          </cell>
          <cell r="B12322" t="str">
            <v>Envenenamiento autoinfligido intencionalmente por, y exposición a disolventes orgánicos e hidrocarburos halogenados y sus vapores, en comercio y área de servicios</v>
          </cell>
        </row>
        <row r="12323">
          <cell r="A12323" t="str">
            <v>X66.6</v>
          </cell>
          <cell r="B12323" t="str">
            <v>Envenenamiento autoinfligido intencionalmente por, y exposición a disolventes orgánicos e hidrocarburos halogenados y sus vapores, en área industrial y de la construcción</v>
          </cell>
        </row>
        <row r="12324">
          <cell r="A12324" t="str">
            <v>X66.7</v>
          </cell>
          <cell r="B12324" t="str">
            <v>Envenenamiento autoinfligido intencionalmente por, y exposición a disolventes orgánicos e hidrocarburos halogenados y sus vapores, en granja</v>
          </cell>
        </row>
        <row r="12325">
          <cell r="A12325" t="str">
            <v>X66.8</v>
          </cell>
          <cell r="B12325" t="str">
            <v>Envenenamiento autoinfligido intencionalmente por, y exposición a disolventes orgánicos e hidrocarburos halogenados y sus vapores, en otro lugar especificado</v>
          </cell>
        </row>
        <row r="12326">
          <cell r="A12326" t="str">
            <v>X66.9</v>
          </cell>
          <cell r="B12326" t="str">
            <v>Envenenamiento autoinfligido intencionalmente por, y exposición a disolventes orgánicos e hidrocarburos halogenados y sus vapores, en lugar no especificado</v>
          </cell>
        </row>
        <row r="12327">
          <cell r="A12327" t="str">
            <v>X67</v>
          </cell>
          <cell r="B12327" t="str">
            <v>Envenenamiento autoinfligido intencionalmente por, y exposición a otros gases y vapores</v>
          </cell>
        </row>
        <row r="12328">
          <cell r="A12328" t="str">
            <v>X67.0</v>
          </cell>
          <cell r="B12328" t="str">
            <v>Envenenamiento autoinfligido intencionalmente por, y exposición a otros gases y vapores, en vivienda</v>
          </cell>
        </row>
        <row r="12329">
          <cell r="A12329" t="str">
            <v>X67.1</v>
          </cell>
          <cell r="B12329" t="str">
            <v>Envenenamiento autoinfligido intencionalmente por, y exposición a otros gases y vapores, en institución residencial</v>
          </cell>
        </row>
        <row r="12330">
          <cell r="A12330" t="str">
            <v>X67.2</v>
          </cell>
          <cell r="B12330" t="str">
            <v>Envenenamiento autoinfligido intencionalmente por, y exposición a otros gases y vapores, en escuelas, otras instituciones y áreas administrativas públicas</v>
          </cell>
        </row>
        <row r="12331">
          <cell r="A12331" t="str">
            <v>X67.3</v>
          </cell>
          <cell r="B12331" t="str">
            <v>Envenenamiento autoinfligido intencionalmente por, y exposición a otros gases y vapores, en áreas de deporte y atletismo</v>
          </cell>
        </row>
        <row r="12332">
          <cell r="A12332" t="str">
            <v>X67.4</v>
          </cell>
          <cell r="B12332" t="str">
            <v>Envenenamiento autoinfligido intencionalmente por, y exposición a otros gases y vapores, en calles y carreteras</v>
          </cell>
        </row>
        <row r="12333">
          <cell r="A12333" t="str">
            <v>X67.5</v>
          </cell>
          <cell r="B12333" t="str">
            <v>Envenenamiento autoinfligido intencionalmente por, y exposición a otros gases y vapores, en comercio y área de servicios</v>
          </cell>
        </row>
        <row r="12334">
          <cell r="A12334" t="str">
            <v>X67.6</v>
          </cell>
          <cell r="B12334" t="str">
            <v>Envenenamiento autoinfligido intencionalmente por, y exposición a otros gases y vapores, en área industrial y de la construcción</v>
          </cell>
        </row>
        <row r="12335">
          <cell r="A12335" t="str">
            <v>X67.7</v>
          </cell>
          <cell r="B12335" t="str">
            <v>Envenenamiento autoinfligido intencionalmente por, y exposición a otros gases y vapores, en granja</v>
          </cell>
        </row>
        <row r="12336">
          <cell r="A12336" t="str">
            <v>X67.8</v>
          </cell>
          <cell r="B12336" t="str">
            <v>Envenenamiento autoinfligido intencionalmente por, y exposición a otros gases y vapores, en otro lugar especificado</v>
          </cell>
        </row>
        <row r="12337">
          <cell r="A12337" t="str">
            <v>X67.9</v>
          </cell>
          <cell r="B12337" t="str">
            <v>Envenenamiento autoinfligido intencionalmente por, y exposición a otros gases y vapores, en lugar no especificado</v>
          </cell>
        </row>
        <row r="12338">
          <cell r="A12338" t="str">
            <v>X68</v>
          </cell>
          <cell r="B12338" t="str">
            <v>Envenenamiento autoinfligido intencionalmente por, y exposición a plaguicidas</v>
          </cell>
        </row>
        <row r="12339">
          <cell r="A12339" t="str">
            <v>X68.0</v>
          </cell>
          <cell r="B12339" t="str">
            <v>Envenenamiento autoinfligido intencionalmente por, y exposición a plaguicidas, en vivienda</v>
          </cell>
        </row>
        <row r="12340">
          <cell r="A12340" t="str">
            <v>X68.1</v>
          </cell>
          <cell r="B12340" t="str">
            <v>Envenenamiento autoinfligido intencionalmente por, y exposición a plaguicidas, en institución residencial</v>
          </cell>
        </row>
        <row r="12341">
          <cell r="A12341" t="str">
            <v>X68.2</v>
          </cell>
          <cell r="B12341" t="str">
            <v>Envenenamiento autoinfligido intencionalmente por, y exposición a plaguicidas, en escuelas, otras instituciones y áreas administrativas públicas</v>
          </cell>
        </row>
        <row r="12342">
          <cell r="A12342" t="str">
            <v>X68.3</v>
          </cell>
          <cell r="B12342" t="str">
            <v>Envenenamiento autoinfligido intencionalmente por, y exposición a plaguicidas, en áreas de deporte y atletismo</v>
          </cell>
        </row>
        <row r="12343">
          <cell r="A12343" t="str">
            <v>X68.4</v>
          </cell>
          <cell r="B12343" t="str">
            <v>Envenenamiento autoinfligido intencionalmente por, y exposición a plaguicidas, en calles y carreteras</v>
          </cell>
        </row>
        <row r="12344">
          <cell r="A12344" t="str">
            <v>X68.5</v>
          </cell>
          <cell r="B12344" t="str">
            <v>Envenenamiento autoinfligido intencionalmente por, y exposición a plaguicidas, en comercio y área de servicios</v>
          </cell>
        </row>
        <row r="12345">
          <cell r="A12345" t="str">
            <v>X68.6</v>
          </cell>
          <cell r="B12345" t="str">
            <v>Envenenamiento autoinfligido intencionalmente por, y exposición a plaguicidas, en área industrial y de la construcción</v>
          </cell>
        </row>
        <row r="12346">
          <cell r="A12346" t="str">
            <v>X68.7</v>
          </cell>
          <cell r="B12346" t="str">
            <v>Envenenamiento autoinfligido intencionalmente por, y exposición a plaguicidas, en granja</v>
          </cell>
        </row>
        <row r="12347">
          <cell r="A12347" t="str">
            <v>X68.8</v>
          </cell>
          <cell r="B12347" t="str">
            <v>Envenenamiento autoinfligido intencionalmente por, y exposición a plaguicidas, en otro lugar especificado</v>
          </cell>
        </row>
        <row r="12348">
          <cell r="A12348" t="str">
            <v>X68.9</v>
          </cell>
          <cell r="B12348" t="str">
            <v>Envenenamiento autoinfligido intencionalmente por, y exposición a plaguicidas, en lugar no especificado</v>
          </cell>
        </row>
        <row r="12349">
          <cell r="A12349" t="str">
            <v>X69</v>
          </cell>
          <cell r="B12349" t="str">
            <v>Envenenamiento autoinfligido intencionalmente por, y exposición a otros productos químicos y sustancias nocivas, y los no especificados</v>
          </cell>
        </row>
        <row r="12350">
          <cell r="A12350" t="str">
            <v>X69.0</v>
          </cell>
          <cell r="B12350" t="str">
            <v>Envenenamiento autoinfligido intencionalmente por, y exposición a otros productos químicos y sustancias nocivas, y los no especificados, en vivienda</v>
          </cell>
        </row>
        <row r="12351">
          <cell r="A12351" t="str">
            <v>X69.1</v>
          </cell>
          <cell r="B12351" t="str">
            <v>Envenenamiento autoinfligido intencionalmente por, y exposición a otros productos químicos y sustancias nocivas, y los no especificados, en institución residencial</v>
          </cell>
        </row>
        <row r="12352">
          <cell r="A12352" t="str">
            <v>X69.2</v>
          </cell>
          <cell r="B12352" t="str">
            <v>Envenenamiento autoinfligido intencionalmente por, y exposición a otros productos químicos y sustancias nocivas, y los no especificados, en escuelas, otras instituciones y áreas administrativas públic</v>
          </cell>
        </row>
        <row r="12353">
          <cell r="A12353" t="str">
            <v>X69.3</v>
          </cell>
          <cell r="B12353" t="str">
            <v>Envenenamiento autoinfligido intencionalmente por, y exposición a otros productos químicos y sustancias nocivas, y los no especificados, en áreas de deporte y atletismo</v>
          </cell>
        </row>
        <row r="12354">
          <cell r="A12354" t="str">
            <v>X69.4</v>
          </cell>
          <cell r="B12354" t="str">
            <v>Envenenamiento autoinfligido intencionalmente por, y exposición a otros productos químicos y sustancias nocivas, y los no especificados, en calles y carreteras</v>
          </cell>
        </row>
        <row r="12355">
          <cell r="A12355" t="str">
            <v>X69.5</v>
          </cell>
          <cell r="B12355" t="str">
            <v>Envenenamiento autoinfligido intencionalmente por, y exposición a otros productos químicos y sustancias nocivas, y los no especificados, en comercio y área de servicios</v>
          </cell>
        </row>
        <row r="12356">
          <cell r="A12356" t="str">
            <v>X69.6</v>
          </cell>
          <cell r="B12356" t="str">
            <v>Envenenamiento autoinfligido intencionalmente por, y exposición a otros productos químicos y sustancias nocivas, y los no especificados, en área industrial y de la construcción</v>
          </cell>
        </row>
        <row r="12357">
          <cell r="A12357" t="str">
            <v>X69.7</v>
          </cell>
          <cell r="B12357" t="str">
            <v>Envenenamiento autoinfligido intencionalmente por, y exposición a otros productos químicos y sustancias nocivas, y los no especificados, en granja</v>
          </cell>
        </row>
        <row r="12358">
          <cell r="A12358" t="str">
            <v>X69.8</v>
          </cell>
          <cell r="B12358" t="str">
            <v>Envenenamiento autoinfligido intencionalmente por, y exposición a otros productos químicos y sustancias nocivas, y los no especificados, en otro lugar especificado</v>
          </cell>
        </row>
        <row r="12359">
          <cell r="A12359" t="str">
            <v>X69.9</v>
          </cell>
          <cell r="B12359" t="str">
            <v>Envenenamiento autoinfligido intencionalmente por, y exposición a otros productos químicos y sustancias nocivas, y los no especificados, en lugar no especificado</v>
          </cell>
        </row>
        <row r="12360">
          <cell r="A12360" t="str">
            <v>X70</v>
          </cell>
          <cell r="B12360" t="str">
            <v>Lesión autoinfligida intencionalmente por ahorcamiento, estrangulamiento o sofocación</v>
          </cell>
        </row>
        <row r="12361">
          <cell r="A12361" t="str">
            <v>X70.0</v>
          </cell>
          <cell r="B12361" t="str">
            <v>Lesión autoinfligida intencionalmente por ahorcamiento, estrangulamiento o sofocación, en vivienda</v>
          </cell>
        </row>
        <row r="12362">
          <cell r="A12362" t="str">
            <v>X70.1</v>
          </cell>
          <cell r="B12362" t="str">
            <v>Lesión autoinfligida intencionalmente por ahorcamiento, estrangulamiento o sofocación, en institución residencial</v>
          </cell>
        </row>
        <row r="12363">
          <cell r="A12363" t="str">
            <v>X70.2</v>
          </cell>
          <cell r="B12363" t="str">
            <v>Lesión autoinfligida intencionalmente por ahorcamiento, estrangulamiento o sofocación, en escuelas, otras instituciones y áreas administrativas públicas</v>
          </cell>
        </row>
        <row r="12364">
          <cell r="A12364" t="str">
            <v>X70.3</v>
          </cell>
          <cell r="B12364" t="str">
            <v>Lesión autoinfligida intencionalmente por ahorcamiento, estrangulamiento o sofocación, en áreas de deporte y atletismo</v>
          </cell>
        </row>
        <row r="12365">
          <cell r="A12365" t="str">
            <v>X70.4</v>
          </cell>
          <cell r="B12365" t="str">
            <v>Lesión autoinfligida intencionalmente por ahorcamiento, estrangulamiento o sofocación, en calles y carreteras</v>
          </cell>
        </row>
        <row r="12366">
          <cell r="A12366" t="str">
            <v>X70.5</v>
          </cell>
          <cell r="B12366" t="str">
            <v>Lesión autoinfligida intencionalmente por ahorcamiento, estrangulamiento o sofocación, en comercio y área de servicios</v>
          </cell>
        </row>
        <row r="12367">
          <cell r="A12367" t="str">
            <v>X70.6</v>
          </cell>
          <cell r="B12367" t="str">
            <v>Lesión autoinfligida intencionalmente por ahorcamiento, estrangulamiento o sofocación, en área industrial y de la construcción</v>
          </cell>
        </row>
        <row r="12368">
          <cell r="A12368" t="str">
            <v>X70.7</v>
          </cell>
          <cell r="B12368" t="str">
            <v>Lesión autoinfligida intencionalmente por ahorcamiento, estrangulamiento o sofocación, en granja</v>
          </cell>
        </row>
        <row r="12369">
          <cell r="A12369" t="str">
            <v>X70.8</v>
          </cell>
          <cell r="B12369" t="str">
            <v>Lesión autoinfligida intencionalmente por ahorcamiento, estrangulamiento o sofocación, en otro lugar especificado</v>
          </cell>
        </row>
        <row r="12370">
          <cell r="A12370" t="str">
            <v>X70.9</v>
          </cell>
          <cell r="B12370" t="str">
            <v>Lesión autoinfligida intencionalmente por ahorcamiento, estrangulamiento o sofocación, en lugar no especificado</v>
          </cell>
        </row>
        <row r="12371">
          <cell r="A12371" t="str">
            <v>X71</v>
          </cell>
          <cell r="B12371" t="str">
            <v>Lesión autoinfligida intencionalmente por ahogamiento y sumersión</v>
          </cell>
        </row>
        <row r="12372">
          <cell r="A12372" t="str">
            <v>X71.0</v>
          </cell>
          <cell r="B12372" t="str">
            <v>Lesión autoinfligida intencionalmente por ahogamiento y sumersión, en vivienda</v>
          </cell>
        </row>
        <row r="12373">
          <cell r="A12373" t="str">
            <v>X71.1</v>
          </cell>
          <cell r="B12373" t="str">
            <v>Lesión autoinfligida intencionalmente por ahogamiento y sumersión, en institución residencial</v>
          </cell>
        </row>
        <row r="12374">
          <cell r="A12374" t="str">
            <v>X71.2</v>
          </cell>
          <cell r="B12374" t="str">
            <v>Lesión autoinfligida intencionalmente por ahogamiento y sumersión, en escuelas, otras instituciones y áreas administrativas públicas</v>
          </cell>
        </row>
        <row r="12375">
          <cell r="A12375" t="str">
            <v>X71.3</v>
          </cell>
          <cell r="B12375" t="str">
            <v>Lesión autoinfligida intencionalmente por ahogamiento y sumersión, en áreas de deporte y atletismo</v>
          </cell>
        </row>
        <row r="12376">
          <cell r="A12376" t="str">
            <v>X71.4</v>
          </cell>
          <cell r="B12376" t="str">
            <v>Lesión autoinfligida intencionalmente por ahogamiento y sumersión, en calles y carreteras</v>
          </cell>
        </row>
        <row r="12377">
          <cell r="A12377" t="str">
            <v>X71.5</v>
          </cell>
          <cell r="B12377" t="str">
            <v>Lesión autoinfligida intencionalmente por ahogamiento y sumersión, en comercio y área de servicios</v>
          </cell>
        </row>
        <row r="12378">
          <cell r="A12378" t="str">
            <v>X71.6</v>
          </cell>
          <cell r="B12378" t="str">
            <v>Lesión autoinfligida intencionalmente por ahogamiento y sumersión, en área industrial y de la construcción</v>
          </cell>
        </row>
        <row r="12379">
          <cell r="A12379" t="str">
            <v>X71.7</v>
          </cell>
          <cell r="B12379" t="str">
            <v>Lesión autoinfligida intencionalmente por ahogamiento y sumersión, en granja</v>
          </cell>
        </row>
        <row r="12380">
          <cell r="A12380" t="str">
            <v>X71.8</v>
          </cell>
          <cell r="B12380" t="str">
            <v>Lesión autoinfligida intencionalmente por ahogamiento y sumersión, en otro lugar especificado</v>
          </cell>
        </row>
        <row r="12381">
          <cell r="A12381" t="str">
            <v>X71.9</v>
          </cell>
          <cell r="B12381" t="str">
            <v>Lesión autoinfligida intencionalmente por ahogamiento y sumersión, en lugar no especificado</v>
          </cell>
        </row>
        <row r="12382">
          <cell r="A12382" t="str">
            <v>X72</v>
          </cell>
          <cell r="B12382" t="str">
            <v>Lesión autoinfligida intencionalmente por disparo de arma corta</v>
          </cell>
        </row>
        <row r="12383">
          <cell r="A12383" t="str">
            <v>X72.0</v>
          </cell>
          <cell r="B12383" t="str">
            <v>Lesión autoinfligida intencionalmente por disparo de arma corta, en vivienda</v>
          </cell>
        </row>
        <row r="12384">
          <cell r="A12384" t="str">
            <v>X72.1</v>
          </cell>
          <cell r="B12384" t="str">
            <v>Lesión autoinfligida intencionalmente por disparo de arma corta, en institución residencial</v>
          </cell>
        </row>
        <row r="12385">
          <cell r="A12385" t="str">
            <v>X72.2</v>
          </cell>
          <cell r="B12385" t="str">
            <v>Lesión autoinfligida intencionalmente por disparo de arma corta, en escuelas, otras instituciones y áreas administrativas públicas</v>
          </cell>
        </row>
        <row r="12386">
          <cell r="A12386" t="str">
            <v>X72.3</v>
          </cell>
          <cell r="B12386" t="str">
            <v>Lesión autoinfligida intencionalmente por disparo de arma corta, en áreas de deporte y atletismo</v>
          </cell>
        </row>
        <row r="12387">
          <cell r="A12387" t="str">
            <v>X72.4</v>
          </cell>
          <cell r="B12387" t="str">
            <v>Lesión autoinfligida intencionalmente por disparo de arma corta, en calles y carreteras</v>
          </cell>
        </row>
        <row r="12388">
          <cell r="A12388" t="str">
            <v>X72.5</v>
          </cell>
          <cell r="B12388" t="str">
            <v>Lesión autoinfligida intencionalmente por disparo de arma corta, en comercio y área de servicios</v>
          </cell>
        </row>
        <row r="12389">
          <cell r="A12389" t="str">
            <v>X72.6</v>
          </cell>
          <cell r="B12389" t="str">
            <v>Lesión autoinfligida intencionalmente por disparo de arma corta, en área industrial y de la construcción</v>
          </cell>
        </row>
        <row r="12390">
          <cell r="A12390" t="str">
            <v>X72.7</v>
          </cell>
          <cell r="B12390" t="str">
            <v>Lesión autoinfligida intencionalmente por disparo de arma corta, en granja</v>
          </cell>
        </row>
        <row r="12391">
          <cell r="A12391" t="str">
            <v>X72.8</v>
          </cell>
          <cell r="B12391" t="str">
            <v>Lesión autoinfligida intencionalmente por disparo de arma corta, en otro lugar especificado</v>
          </cell>
        </row>
        <row r="12392">
          <cell r="A12392" t="str">
            <v>X72.9</v>
          </cell>
          <cell r="B12392" t="str">
            <v>Lesión autoinfligida intencionalmente por disparo de arma corta, en lugar no especificado</v>
          </cell>
        </row>
        <row r="12393">
          <cell r="A12393" t="str">
            <v>X73</v>
          </cell>
          <cell r="B12393" t="str">
            <v>Lesión autoinfligida intencionalmente por disparo de rifle, escopeta y arma larga</v>
          </cell>
        </row>
        <row r="12394">
          <cell r="A12394" t="str">
            <v>X73.0</v>
          </cell>
          <cell r="B12394" t="str">
            <v>Lesión autoinfligida intencionalmente por disparo de rifle, escopeta y arma larga, en vivienda</v>
          </cell>
        </row>
        <row r="12395">
          <cell r="A12395" t="str">
            <v>X73.1</v>
          </cell>
          <cell r="B12395" t="str">
            <v>Lesión autoinfligida intencionalmente por disparo de rifle, escopeta y arma larga, en institución residencial</v>
          </cell>
        </row>
        <row r="12396">
          <cell r="A12396" t="str">
            <v>X73.2</v>
          </cell>
          <cell r="B12396" t="str">
            <v>Lesión autoinfligida intencionalmente por disparo de rifle, escopeta y arma larga, en escuelas, otras instituciones y áreas administrativas públicas</v>
          </cell>
        </row>
        <row r="12397">
          <cell r="A12397" t="str">
            <v>X73.3</v>
          </cell>
          <cell r="B12397" t="str">
            <v>Lesión autoinfligida intencionalmente por disparo de rifle, escopeta y arma larga, en áreas de deporte y atletismo</v>
          </cell>
        </row>
        <row r="12398">
          <cell r="A12398" t="str">
            <v>X73.4</v>
          </cell>
          <cell r="B12398" t="str">
            <v>Lesión autoinfligida intencionalmente por disparo de rifle, escopeta y arma larga, en calles y carreteras</v>
          </cell>
        </row>
        <row r="12399">
          <cell r="A12399" t="str">
            <v>X73.5</v>
          </cell>
          <cell r="B12399" t="str">
            <v>Lesión autoinfligida intencionalmente por disparo de rifle, escopeta y arma larga, en comercio y área de servicios</v>
          </cell>
        </row>
        <row r="12400">
          <cell r="A12400" t="str">
            <v>X73.6</v>
          </cell>
          <cell r="B12400" t="str">
            <v>Lesión autoinfligida intencionalmente por disparo de rifle, escopeta y arma larga, en área industrial y de la construcción</v>
          </cell>
        </row>
        <row r="12401">
          <cell r="A12401" t="str">
            <v>X73.7</v>
          </cell>
          <cell r="B12401" t="str">
            <v>Lesión autoinfligida intencionalmente por disparo de rifle, escopeta y arma larga, en granja</v>
          </cell>
        </row>
        <row r="12402">
          <cell r="A12402" t="str">
            <v>X73.8</v>
          </cell>
          <cell r="B12402" t="str">
            <v>Lesión autoinfligida intencionalmente por disparo de rifle, escopeta y arma larga, en otro lugar especificado</v>
          </cell>
        </row>
        <row r="12403">
          <cell r="A12403" t="str">
            <v>X73.9</v>
          </cell>
          <cell r="B12403" t="str">
            <v>Lesión autoinfligida intencionalmente por disparo de rifle, escopeta y arma larga, en lugar no especificado</v>
          </cell>
        </row>
        <row r="12404">
          <cell r="A12404" t="str">
            <v>X74</v>
          </cell>
          <cell r="B12404" t="str">
            <v>Lesión autoinfligida intencionalmente por disparo de otras armas de fuego, y las no especificadas</v>
          </cell>
        </row>
        <row r="12405">
          <cell r="A12405" t="str">
            <v>X74.0</v>
          </cell>
          <cell r="B12405" t="str">
            <v>Lesión autoinfligida intencionalmente por disparo de otras armas de fuego, y las no especificadas, en vivienda</v>
          </cell>
        </row>
        <row r="12406">
          <cell r="A12406" t="str">
            <v>X74.1</v>
          </cell>
          <cell r="B12406" t="str">
            <v>Lesión autoinfligida intencionalmente por disparo de otras armas de fuego, y las no especificadas, en institución residencial</v>
          </cell>
        </row>
        <row r="12407">
          <cell r="A12407" t="str">
            <v>X74.2</v>
          </cell>
          <cell r="B12407" t="str">
            <v>Lesión autoinfligida intencionalmente por disparo de otras armas de fuego, y las no especificadas, en escuelas, otras instituciones y áreas administrativas públicas</v>
          </cell>
        </row>
        <row r="12408">
          <cell r="A12408" t="str">
            <v>X74.3</v>
          </cell>
          <cell r="B12408" t="str">
            <v>Lesión autoinfligida intencionalmente por disparo de otras armas de fuego, y las no especificadas, en áreas de deporte y atletismo</v>
          </cell>
        </row>
        <row r="12409">
          <cell r="A12409" t="str">
            <v>X74.4</v>
          </cell>
          <cell r="B12409" t="str">
            <v>Lesión autoinfligida intencionalmente por disparo de otras armas de fuego, y las no especificadas, en calles y carreteras</v>
          </cell>
        </row>
        <row r="12410">
          <cell r="A12410" t="str">
            <v>X74.5</v>
          </cell>
          <cell r="B12410" t="str">
            <v>Lesión autoinfligida intencionalmente por disparo de otras armas de fuego, y las no especificadas, en comercio y área de servicios</v>
          </cell>
        </row>
        <row r="12411">
          <cell r="A12411" t="str">
            <v>X74.6</v>
          </cell>
          <cell r="B12411" t="str">
            <v>Lesión autoinfligida intencionalmente por disparo de otras armas de fuego, y las no especificadas, en área industrial y de la construcción</v>
          </cell>
        </row>
        <row r="12412">
          <cell r="A12412" t="str">
            <v>X74.7</v>
          </cell>
          <cell r="B12412" t="str">
            <v>Lesión autoinfligida intencionalmente por disparo de otras armas de fuego, y las no especificadas, en granja</v>
          </cell>
        </row>
        <row r="12413">
          <cell r="A12413" t="str">
            <v>X74.8</v>
          </cell>
          <cell r="B12413" t="str">
            <v>Lesión autoinfligida intencionalmente por disparo de otras armas de fuego, y las no especificadas, en otro lugar especificado</v>
          </cell>
        </row>
        <row r="12414">
          <cell r="A12414" t="str">
            <v>X74.9</v>
          </cell>
          <cell r="B12414" t="str">
            <v>Lesión autoinfligida intencionalmente por disparo de otras armas de fuego, y las no especificadas, en lugar no especificado</v>
          </cell>
        </row>
        <row r="12415">
          <cell r="A12415" t="str">
            <v>X75</v>
          </cell>
          <cell r="B12415" t="str">
            <v>Lesión autoinfligida intencionalmente por material explosivo</v>
          </cell>
        </row>
        <row r="12416">
          <cell r="A12416" t="str">
            <v>X75.0</v>
          </cell>
          <cell r="B12416" t="str">
            <v>Lesión autoinfligida intencionalmente por material explosivo, en vivienda</v>
          </cell>
        </row>
        <row r="12417">
          <cell r="A12417" t="str">
            <v>X75.1</v>
          </cell>
          <cell r="B12417" t="str">
            <v>Lesión autoinfligida intencionalmente por material explosivo, en institución residencial</v>
          </cell>
        </row>
        <row r="12418">
          <cell r="A12418" t="str">
            <v>X75.2</v>
          </cell>
          <cell r="B12418" t="str">
            <v>Lesión autoinfligida intencionalmente por material explosivo, en escuelas, otras instituciones y áreas administrativas públicas</v>
          </cell>
        </row>
        <row r="12419">
          <cell r="A12419" t="str">
            <v>X75.3</v>
          </cell>
          <cell r="B12419" t="str">
            <v>Lesión autoinfligida intencionalmente por material explosivo, en áreas de deporte y atletismo</v>
          </cell>
        </row>
        <row r="12420">
          <cell r="A12420" t="str">
            <v>X75.4</v>
          </cell>
          <cell r="B12420" t="str">
            <v>Lesión autoinfligida intencionalmente por material explosivo, en calles y carreteras</v>
          </cell>
        </row>
        <row r="12421">
          <cell r="A12421" t="str">
            <v>X75.5</v>
          </cell>
          <cell r="B12421" t="str">
            <v>Lesión autoinfligida intencionalmente por material explosivo, en comercio y área de servicios</v>
          </cell>
        </row>
        <row r="12422">
          <cell r="A12422" t="str">
            <v>X75.6</v>
          </cell>
          <cell r="B12422" t="str">
            <v>Lesión autoinfligida intencionalmente por material explosivo, en área industrial y de la construcción</v>
          </cell>
        </row>
        <row r="12423">
          <cell r="A12423" t="str">
            <v>X75.7</v>
          </cell>
          <cell r="B12423" t="str">
            <v>Lesión autoinfligida intencionalmente por material explosivo, en granja</v>
          </cell>
        </row>
        <row r="12424">
          <cell r="A12424" t="str">
            <v>X75.8</v>
          </cell>
          <cell r="B12424" t="str">
            <v>Lesión autoinfligida intencionalmente por material explosivo, en otro lugar especificado</v>
          </cell>
        </row>
        <row r="12425">
          <cell r="A12425" t="str">
            <v>X75.9</v>
          </cell>
          <cell r="B12425" t="str">
            <v>Lesión autoinfligida intencionalmente por material explosivo, en lugar no especificado</v>
          </cell>
        </row>
        <row r="12426">
          <cell r="A12426" t="str">
            <v>X76</v>
          </cell>
          <cell r="B12426" t="str">
            <v>Lesión autoinfligida intencionalmente por humo, fuego y llamas</v>
          </cell>
        </row>
        <row r="12427">
          <cell r="A12427" t="str">
            <v>X76.0</v>
          </cell>
          <cell r="B12427" t="str">
            <v>Lesión autoinfligida intencionalmente por humo, fuego y llamas, en vivienda</v>
          </cell>
        </row>
        <row r="12428">
          <cell r="A12428" t="str">
            <v>X76.1</v>
          </cell>
          <cell r="B12428" t="str">
            <v>Lesión autoinfligida intencionalmente por humo, fuego y llamas, en institución residencial</v>
          </cell>
        </row>
        <row r="12429">
          <cell r="A12429" t="str">
            <v>X76.2</v>
          </cell>
          <cell r="B12429" t="str">
            <v>Lesión autoinfligida intencionalmente por humo, fuego y llamas, en escuelas, otras instituciones y áreas administrativas públicas</v>
          </cell>
        </row>
        <row r="12430">
          <cell r="A12430" t="str">
            <v>X76.3</v>
          </cell>
          <cell r="B12430" t="str">
            <v>Lesión autoinfligida intencionalmente por humo, fuego y llamas, en áreas de deporte y atletismo</v>
          </cell>
        </row>
        <row r="12431">
          <cell r="A12431" t="str">
            <v>X76.4</v>
          </cell>
          <cell r="B12431" t="str">
            <v>Lesión autoinfligida intencionalmente por humo, fuego y llamas, en calles y carreteras</v>
          </cell>
        </row>
        <row r="12432">
          <cell r="A12432" t="str">
            <v>X76.5</v>
          </cell>
          <cell r="B12432" t="str">
            <v>Lesión autoinfligida intencionalmente por humo, fuego y llamas, en comercio y área de servicios</v>
          </cell>
        </row>
        <row r="12433">
          <cell r="A12433" t="str">
            <v>X76.6</v>
          </cell>
          <cell r="B12433" t="str">
            <v>Lesión autoinfligida intencionalmente por humo, fuego y llamas, en área industrial y de la construcción</v>
          </cell>
        </row>
        <row r="12434">
          <cell r="A12434" t="str">
            <v>X76.7</v>
          </cell>
          <cell r="B12434" t="str">
            <v>Lesión autoinfligida intencionalmente por humo, fuego y llamas, en granja</v>
          </cell>
        </row>
        <row r="12435">
          <cell r="A12435" t="str">
            <v>X76.8</v>
          </cell>
          <cell r="B12435" t="str">
            <v>Lesión autoinfligida intencionalmente por humo, fuego y llamas, en otro lugar especificado</v>
          </cell>
        </row>
        <row r="12436">
          <cell r="A12436" t="str">
            <v>X76.9</v>
          </cell>
          <cell r="B12436" t="str">
            <v>Lesión autoinfligida intencionalmente por humo, fuego y llamas, en lugar no especificado</v>
          </cell>
        </row>
        <row r="12437">
          <cell r="A12437" t="str">
            <v>X77</v>
          </cell>
          <cell r="B12437" t="str">
            <v>Lesión autoinfligida intencionalmente por vapor de agua, vapores y objetos calientes</v>
          </cell>
        </row>
        <row r="12438">
          <cell r="A12438" t="str">
            <v>X77.0</v>
          </cell>
          <cell r="B12438" t="str">
            <v>Lesión autoinfligida intencionalmente por vapor de agua, vapores y objetos calientes, en vivienda</v>
          </cell>
        </row>
        <row r="12439">
          <cell r="A12439" t="str">
            <v>X77.1</v>
          </cell>
          <cell r="B12439" t="str">
            <v>Lesión autoinfligida intencionalmente por vapor de agua, vapores y objetos calientes, en institución residencial</v>
          </cell>
        </row>
        <row r="12440">
          <cell r="A12440" t="str">
            <v>X77.2</v>
          </cell>
          <cell r="B12440" t="str">
            <v>Lesión autoinfligida intencionalmente por vapor de agua, vapores y objetos calientes, en escuelas, otras instituciones y áreas administrativas públicas</v>
          </cell>
        </row>
        <row r="12441">
          <cell r="A12441" t="str">
            <v>X77.3</v>
          </cell>
          <cell r="B12441" t="str">
            <v>Lesión autoinfligida intencionalmente por vapor de agua, vapores y objetos calientes, en áreas de deporte y atletismo</v>
          </cell>
        </row>
        <row r="12442">
          <cell r="A12442" t="str">
            <v>X77.4</v>
          </cell>
          <cell r="B12442" t="str">
            <v>Lesión autoinfligida intencionalmente por vapor de agua, vapores y objetos calientes, en calles y carreteras</v>
          </cell>
        </row>
        <row r="12443">
          <cell r="A12443" t="str">
            <v>X77.5</v>
          </cell>
          <cell r="B12443" t="str">
            <v>Lesión autoinfligida intencionalmente por vapor de agua, vapores y objetos calientes, en comercio y área de servicios</v>
          </cell>
        </row>
        <row r="12444">
          <cell r="A12444" t="str">
            <v>X77.6</v>
          </cell>
          <cell r="B12444" t="str">
            <v>Lesión autoinfligida intencionalmente por vapor de agua, vapores y objetos calientes, en área industrial y de la construcción</v>
          </cell>
        </row>
        <row r="12445">
          <cell r="A12445" t="str">
            <v>X77.7</v>
          </cell>
          <cell r="B12445" t="str">
            <v>Lesión autoinfligida intencionalmente por vapor de agua, vapores y objetos calientes, en granja</v>
          </cell>
        </row>
        <row r="12446">
          <cell r="A12446" t="str">
            <v>X77.8</v>
          </cell>
          <cell r="B12446" t="str">
            <v>Lesión autoinfligida intencionalmente por vapor de agua, vapores y objetos calientes, en otro lugar especificado</v>
          </cell>
        </row>
        <row r="12447">
          <cell r="A12447" t="str">
            <v>X77.9</v>
          </cell>
          <cell r="B12447" t="str">
            <v>Lesión autoinfligida intencionalmente por vapor de agua, vapores y objetos calientes, en lugar no especificado</v>
          </cell>
        </row>
        <row r="12448">
          <cell r="A12448" t="str">
            <v>X78</v>
          </cell>
          <cell r="B12448" t="str">
            <v>Lesión autoinfligida intencionalmente por objeto cortante</v>
          </cell>
        </row>
        <row r="12449">
          <cell r="A12449" t="str">
            <v>X78.0</v>
          </cell>
          <cell r="B12449" t="str">
            <v>Lesión autoinfligida intencionalmente por objeto cortante, en vivienda</v>
          </cell>
        </row>
        <row r="12450">
          <cell r="A12450" t="str">
            <v>X78.1</v>
          </cell>
          <cell r="B12450" t="str">
            <v>Lesión autoinfligida intencionalmente por objeto cortante, en institución residencial</v>
          </cell>
        </row>
        <row r="12451">
          <cell r="A12451" t="str">
            <v>X78.2</v>
          </cell>
          <cell r="B12451" t="str">
            <v>Lesión autoinfligida intencionalmente por objeto cortante, en escuelas, otras instituciones y áreas administrativas públicas</v>
          </cell>
        </row>
        <row r="12452">
          <cell r="A12452" t="str">
            <v>X78.3</v>
          </cell>
          <cell r="B12452" t="str">
            <v>Lesión autoinfligida intencionalmente por objeto cortante, en áreas de deporte y atletismo</v>
          </cell>
        </row>
        <row r="12453">
          <cell r="A12453" t="str">
            <v>X78.4</v>
          </cell>
          <cell r="B12453" t="str">
            <v>Lesión autoinfligida intencionalmente por objeto cortante, en calles y carreteras</v>
          </cell>
        </row>
        <row r="12454">
          <cell r="A12454" t="str">
            <v>X78.5</v>
          </cell>
          <cell r="B12454" t="str">
            <v>Lesión autoinfligida intencionalmente por objeto cortante, en comercio y área de servicios</v>
          </cell>
        </row>
        <row r="12455">
          <cell r="A12455" t="str">
            <v>X78.6</v>
          </cell>
          <cell r="B12455" t="str">
            <v>Lesión autoinfligida intencionalmente por objeto cortante, en área industrial y de la construcción</v>
          </cell>
        </row>
        <row r="12456">
          <cell r="A12456" t="str">
            <v>X78.7</v>
          </cell>
          <cell r="B12456" t="str">
            <v>Lesión autoinfligida intencionalmente por objeto cortante, en granja</v>
          </cell>
        </row>
        <row r="12457">
          <cell r="A12457" t="str">
            <v>X78.8</v>
          </cell>
          <cell r="B12457" t="str">
            <v>Lesión autoinfligida intencionalmente por objeto cortante, en otro lugar especificado</v>
          </cell>
        </row>
        <row r="12458">
          <cell r="A12458" t="str">
            <v>X78.9</v>
          </cell>
          <cell r="B12458" t="str">
            <v>Lesión autoinfligida intencionalmente por objeto cortante, en lugar no especificado</v>
          </cell>
        </row>
        <row r="12459">
          <cell r="A12459" t="str">
            <v>X79</v>
          </cell>
          <cell r="B12459" t="str">
            <v>Lesión autoinfligida intencionalmente por objeto romo o sin filo</v>
          </cell>
        </row>
        <row r="12460">
          <cell r="A12460" t="str">
            <v>X79.0</v>
          </cell>
          <cell r="B12460" t="str">
            <v>Lesión autoinfligida intencionalmente por objeto romo o sin filo, en vivienda</v>
          </cell>
        </row>
        <row r="12461">
          <cell r="A12461" t="str">
            <v>X79.1</v>
          </cell>
          <cell r="B12461" t="str">
            <v>Lesión autoinfligida intencionalmente por objeto romo o sin filo, en institución residencial</v>
          </cell>
        </row>
        <row r="12462">
          <cell r="A12462" t="str">
            <v>X79.2</v>
          </cell>
          <cell r="B12462" t="str">
            <v>Lesión autoinfligida intencionalmente por objeto romo o sin filo, en escuelas, otras instituciones y áreas administrativas públicas</v>
          </cell>
        </row>
        <row r="12463">
          <cell r="A12463" t="str">
            <v>X79.3</v>
          </cell>
          <cell r="B12463" t="str">
            <v>Lesión autoinfligida intencionalmente por objeto romo o sin filo, en áreas de deporte y atletismo</v>
          </cell>
        </row>
        <row r="12464">
          <cell r="A12464" t="str">
            <v>X79.4</v>
          </cell>
          <cell r="B12464" t="str">
            <v>Lesión autoinfligida intencionalmente por objeto romo o sin filo, en calles y carreteras</v>
          </cell>
        </row>
        <row r="12465">
          <cell r="A12465" t="str">
            <v>X79.5</v>
          </cell>
          <cell r="B12465" t="str">
            <v>Lesión autoinfligida intencionalmente por objeto romo o sin filo, en comercio y área de servicios</v>
          </cell>
        </row>
        <row r="12466">
          <cell r="A12466" t="str">
            <v>X79.6</v>
          </cell>
          <cell r="B12466" t="str">
            <v>Lesión autoinfligida intencionalmente por objeto romo o sin filo, en área industrial y de la construcción</v>
          </cell>
        </row>
        <row r="12467">
          <cell r="A12467" t="str">
            <v>X79.7</v>
          </cell>
          <cell r="B12467" t="str">
            <v>Lesión autoinfligida intencionalmente por objeto romo o sin filo, en granja</v>
          </cell>
        </row>
        <row r="12468">
          <cell r="A12468" t="str">
            <v>X79.8</v>
          </cell>
          <cell r="B12468" t="str">
            <v>Lesión autoinfligida intencionalmente por objeto romo o sin filo, en otro lugar especificado</v>
          </cell>
        </row>
        <row r="12469">
          <cell r="A12469" t="str">
            <v>X79.9</v>
          </cell>
          <cell r="B12469" t="str">
            <v>Lesión autoinfligida intencionalmente por objeto romo o sin filo, en lugar no especificado</v>
          </cell>
        </row>
        <row r="12470">
          <cell r="A12470" t="str">
            <v>X80</v>
          </cell>
          <cell r="B12470" t="str">
            <v>Lesión autoinfligida intencionalmente al saltar desde un lugar elevado</v>
          </cell>
        </row>
        <row r="12471">
          <cell r="A12471" t="str">
            <v>X80.0</v>
          </cell>
          <cell r="B12471" t="str">
            <v>Lesión autoinfligida intencionalmente al saltar desde un lugar elevado, en vivienda</v>
          </cell>
        </row>
        <row r="12472">
          <cell r="A12472" t="str">
            <v>X80.1</v>
          </cell>
          <cell r="B12472" t="str">
            <v>Lesión autoinfligida intencionalmente al saltar desde un lugar elevado, en institución residencial</v>
          </cell>
        </row>
        <row r="12473">
          <cell r="A12473" t="str">
            <v>X80.2</v>
          </cell>
          <cell r="B12473" t="str">
            <v>Lesión autoinfligida intencionalmente al saltar desde un lugar elevado, en escuelas, otras instituciones y áreas administrativas públicas</v>
          </cell>
        </row>
        <row r="12474">
          <cell r="A12474" t="str">
            <v>X80.3</v>
          </cell>
          <cell r="B12474" t="str">
            <v>Lesión autoinfligida intencionalmente al saltar desde un lugar elevado, en áreas de deporte y atletismo</v>
          </cell>
        </row>
        <row r="12475">
          <cell r="A12475" t="str">
            <v>X80.4</v>
          </cell>
          <cell r="B12475" t="str">
            <v>Lesión autoinfligida intencionalmente al saltar desde un lugar elevado, en calles y carreteras</v>
          </cell>
        </row>
        <row r="12476">
          <cell r="A12476" t="str">
            <v>X80.5</v>
          </cell>
          <cell r="B12476" t="str">
            <v>Lesión autoinfligida intencionalmente al saltar desde un lugar elevado, en comercio y área de servicios</v>
          </cell>
        </row>
        <row r="12477">
          <cell r="A12477" t="str">
            <v>X80.6</v>
          </cell>
          <cell r="B12477" t="str">
            <v>Lesión autoinfligida intencionalmente al saltar desde un lugar elevado, en área industrial y de la construcción</v>
          </cell>
        </row>
        <row r="12478">
          <cell r="A12478" t="str">
            <v>X80.7</v>
          </cell>
          <cell r="B12478" t="str">
            <v>Lesión autoinfligida intencionalmente al saltar desde un lugar elevado, en granja</v>
          </cell>
        </row>
        <row r="12479">
          <cell r="A12479" t="str">
            <v>X80.8</v>
          </cell>
          <cell r="B12479" t="str">
            <v>Lesión autoinfligida intencionalmente al saltar desde un lugar elevado, en otro lugar especificado</v>
          </cell>
        </row>
        <row r="12480">
          <cell r="A12480" t="str">
            <v>X80.9</v>
          </cell>
          <cell r="B12480" t="str">
            <v>Lesión autoinfligida intencionalmente al saltar desde un lugar elevado, en lugar no especificado</v>
          </cell>
        </row>
        <row r="12481">
          <cell r="A12481" t="str">
            <v>X81</v>
          </cell>
          <cell r="B12481" t="str">
            <v>Lesión autoinfligida intencionalmente por arrojarse o colocarse delante de objeto en movimiento</v>
          </cell>
        </row>
        <row r="12482">
          <cell r="A12482" t="str">
            <v>X81.0</v>
          </cell>
          <cell r="B12482" t="str">
            <v>Lesión autoinfligida intencionalmente por arrojarse o colocarse delante de objeto en movimiento, en vivienda</v>
          </cell>
        </row>
        <row r="12483">
          <cell r="A12483" t="str">
            <v>X81.1</v>
          </cell>
          <cell r="B12483" t="str">
            <v>Lesión autoinfligida intencionalmente por arrojarse o colocarse delante de objeto en movimiento, en institución residencial</v>
          </cell>
        </row>
        <row r="12484">
          <cell r="A12484" t="str">
            <v>X81.2</v>
          </cell>
          <cell r="B12484" t="str">
            <v>Lesión autoinfligida intencionalmente por arrojarse o colocarse delante de objeto en movimiento, en escuelas, otras instituciones y áreas administrativas públicas</v>
          </cell>
        </row>
        <row r="12485">
          <cell r="A12485" t="str">
            <v>X81.3</v>
          </cell>
          <cell r="B12485" t="str">
            <v>Lesión autoinfligida intencionalmente por arrojarse o colocarse delante de objeto en movimiento, en áreas de deporte y atletismo</v>
          </cell>
        </row>
        <row r="12486">
          <cell r="A12486" t="str">
            <v>X81.4</v>
          </cell>
          <cell r="B12486" t="str">
            <v>Lesión autoinfligida intencionalmente por arrojarse o colocarse delante de objeto en movimiento, en calles y carreteras</v>
          </cell>
        </row>
        <row r="12487">
          <cell r="A12487" t="str">
            <v>X81.5</v>
          </cell>
          <cell r="B12487" t="str">
            <v>Lesión autoinfligida intencionalmente por arrojarse o colocarse delante de objeto en movimiento, en comercio y área de servicios</v>
          </cell>
        </row>
        <row r="12488">
          <cell r="A12488" t="str">
            <v>X81.6</v>
          </cell>
          <cell r="B12488" t="str">
            <v>Lesión autoinfligida intencionalmente por arrojarse o colocarse delante de objeto en movimiento, en área industrial y de la construcción</v>
          </cell>
        </row>
        <row r="12489">
          <cell r="A12489" t="str">
            <v>X81.7</v>
          </cell>
          <cell r="B12489" t="str">
            <v>Lesión autoinfligida intencionalmente por arrojarse o colocarse delante de objeto en movimiento, en granja</v>
          </cell>
        </row>
        <row r="12490">
          <cell r="A12490" t="str">
            <v>X81.8</v>
          </cell>
          <cell r="B12490" t="str">
            <v>Lesión autoinfligida intencionalmente por arrojarse o colocarse delante de objeto en movimiento, en otro lugar especificado</v>
          </cell>
        </row>
        <row r="12491">
          <cell r="A12491" t="str">
            <v>X81.9</v>
          </cell>
          <cell r="B12491" t="str">
            <v>Lesión autoinfligida intencionalmente por arrojarse o colocarse delante de objeto en movimiento, en lugar no especificado</v>
          </cell>
        </row>
        <row r="12492">
          <cell r="A12492" t="str">
            <v>X82</v>
          </cell>
          <cell r="B12492" t="str">
            <v>Lesión autoinfligida intencionalmente por colisión de vehículo de motor</v>
          </cell>
        </row>
        <row r="12493">
          <cell r="A12493" t="str">
            <v>X82.0</v>
          </cell>
          <cell r="B12493" t="str">
            <v>Lesión autoinfligida intencionalmente por colisión de vehículo de motor, en vivienda</v>
          </cell>
        </row>
        <row r="12494">
          <cell r="A12494" t="str">
            <v>X82.1</v>
          </cell>
          <cell r="B12494" t="str">
            <v>Lesión autoinfligida intencionalmente por colisión de vehículo de motor, en institución residencial</v>
          </cell>
        </row>
        <row r="12495">
          <cell r="A12495" t="str">
            <v>X82.2</v>
          </cell>
          <cell r="B12495" t="str">
            <v>Lesión autoinfligida intencionalmente por colisión de vehículo de motor, en escuelas, otras instituciones y áreas administrativas públicas</v>
          </cell>
        </row>
        <row r="12496">
          <cell r="A12496" t="str">
            <v>X82.3</v>
          </cell>
          <cell r="B12496" t="str">
            <v>Lesión autoinfligida intencionalmente por colisión de vehículo de motor, en áreas de deporte y atletismo</v>
          </cell>
        </row>
        <row r="12497">
          <cell r="A12497" t="str">
            <v>X82.4</v>
          </cell>
          <cell r="B12497" t="str">
            <v>Lesión autoinfligida intencionalmente por colisión de vehículo de motor, en calles y carreteras</v>
          </cell>
        </row>
        <row r="12498">
          <cell r="A12498" t="str">
            <v>X82.5</v>
          </cell>
          <cell r="B12498" t="str">
            <v>Lesión autoinfligida intencionalmente por colisión de vehículo de motor, en comercio y área de servicios</v>
          </cell>
        </row>
        <row r="12499">
          <cell r="A12499" t="str">
            <v>X82.6</v>
          </cell>
          <cell r="B12499" t="str">
            <v>Lesión autoinfligida intencionalmente por colisión de vehículo de motor, en área industrial y de la construcción</v>
          </cell>
        </row>
        <row r="12500">
          <cell r="A12500" t="str">
            <v>X82.7</v>
          </cell>
          <cell r="B12500" t="str">
            <v>Lesión autoinfligida intencionalmente por colisión de vehículo de motor, en granja</v>
          </cell>
        </row>
        <row r="12501">
          <cell r="A12501" t="str">
            <v>X82.8</v>
          </cell>
          <cell r="B12501" t="str">
            <v>Lesión autoinfligida intencionalmente por colisión de vehículo de motor, en otro lugar especificado</v>
          </cell>
        </row>
        <row r="12502">
          <cell r="A12502" t="str">
            <v>X82.9</v>
          </cell>
          <cell r="B12502" t="str">
            <v>Lesión autoinfligida intencionalmente por colisión de vehículo de motor, en lugar no especificado</v>
          </cell>
        </row>
        <row r="12503">
          <cell r="A12503" t="str">
            <v>X83</v>
          </cell>
          <cell r="B12503" t="str">
            <v>Lesión autoinfligida intencionalmente por otros medios especificados</v>
          </cell>
        </row>
        <row r="12504">
          <cell r="A12504" t="str">
            <v>X83.0</v>
          </cell>
          <cell r="B12504" t="str">
            <v>Lesión autoinfligida intencionalmente por otros medios especificados, en vivienda</v>
          </cell>
        </row>
        <row r="12505">
          <cell r="A12505" t="str">
            <v>X83.1</v>
          </cell>
          <cell r="B12505" t="str">
            <v>Lesión autoinfligida intencionalmente por otros medios especificados, en institución residencial</v>
          </cell>
        </row>
        <row r="12506">
          <cell r="A12506" t="str">
            <v>X83.2</v>
          </cell>
          <cell r="B12506" t="str">
            <v>Lesión autoinfligida intencionalmente por otros medios especificados, en escuelas, otras instituciones y áreas administrativas públicas</v>
          </cell>
        </row>
        <row r="12507">
          <cell r="A12507" t="str">
            <v>X83.3</v>
          </cell>
          <cell r="B12507" t="str">
            <v>Lesión autoinfligida intencionalmente por otros medios especificados, en áreas de deporte y atletismo</v>
          </cell>
        </row>
        <row r="12508">
          <cell r="A12508" t="str">
            <v>X83.4</v>
          </cell>
          <cell r="B12508" t="str">
            <v>Lesión autoinfligida intencionalmente por otros medios especificados, en calles y carreteras</v>
          </cell>
        </row>
        <row r="12509">
          <cell r="A12509" t="str">
            <v>X83.5</v>
          </cell>
          <cell r="B12509" t="str">
            <v>Lesión autoinfligida intencionalmente por otros medios especificados, en comercio y área de servicios</v>
          </cell>
        </row>
        <row r="12510">
          <cell r="A12510" t="str">
            <v>X83.6</v>
          </cell>
          <cell r="B12510" t="str">
            <v>Lesión autoinfligida intencionalmente por otros medios especificados, en área industrial y de la construcción</v>
          </cell>
        </row>
        <row r="12511">
          <cell r="A12511" t="str">
            <v>X83.7</v>
          </cell>
          <cell r="B12511" t="str">
            <v>Lesión autoinfligida intencionalmente por otros medios especificados, en granja</v>
          </cell>
        </row>
        <row r="12512">
          <cell r="A12512" t="str">
            <v>X83.8</v>
          </cell>
          <cell r="B12512" t="str">
            <v>Lesión autoinfligida intencionalmente por otros medios especificados, en otro lugar especificado</v>
          </cell>
        </row>
        <row r="12513">
          <cell r="A12513" t="str">
            <v>X83.9</v>
          </cell>
          <cell r="B12513" t="str">
            <v>Lesión autoinfligida intencionalmente por otros medios especificados, en lugar no especificado</v>
          </cell>
        </row>
        <row r="12514">
          <cell r="A12514" t="str">
            <v>X84</v>
          </cell>
          <cell r="B12514" t="str">
            <v>Lesión autoinfligida intencionalmente por medios no especificados</v>
          </cell>
        </row>
        <row r="12515">
          <cell r="A12515" t="str">
            <v>X84.0</v>
          </cell>
          <cell r="B12515" t="str">
            <v>Lesión autoinfligida intencionalmente por medios no especificados, en vivienda</v>
          </cell>
        </row>
        <row r="12516">
          <cell r="A12516" t="str">
            <v>X84.1</v>
          </cell>
          <cell r="B12516" t="str">
            <v>Lesión autoinfligida intencionalmente por medios no especificados, en institución residencial</v>
          </cell>
        </row>
        <row r="12517">
          <cell r="A12517" t="str">
            <v>X84.2</v>
          </cell>
          <cell r="B12517" t="str">
            <v>Lesión autoinfligida intencionalmente por medios no especificados, en escuelas, otras instituciones y áreas administrativas públicas</v>
          </cell>
        </row>
        <row r="12518">
          <cell r="A12518" t="str">
            <v>X84.3</v>
          </cell>
          <cell r="B12518" t="str">
            <v>Lesión autoinfligida intencionalmente por medios no especificados, en áreas de deporte y atletismo</v>
          </cell>
        </row>
        <row r="12519">
          <cell r="A12519" t="str">
            <v>X84.4</v>
          </cell>
          <cell r="B12519" t="str">
            <v>Lesión autoinfligida intencionalmente por medios no especificados, en calles y carreteras</v>
          </cell>
        </row>
        <row r="12520">
          <cell r="A12520" t="str">
            <v>X84.5</v>
          </cell>
          <cell r="B12520" t="str">
            <v>Lesión autoinfligida intencionalmente por medios no especificados, en comercio y área de servicios</v>
          </cell>
        </row>
        <row r="12521">
          <cell r="A12521" t="str">
            <v>X84.6</v>
          </cell>
          <cell r="B12521" t="str">
            <v>Lesión autoinfligida intencionalmente por medios no especificados, en área industrial y de la construcción</v>
          </cell>
        </row>
        <row r="12522">
          <cell r="A12522" t="str">
            <v>X84.7</v>
          </cell>
          <cell r="B12522" t="str">
            <v>Lesión autoinfligida intencionalmente por medios no especificados, en granja</v>
          </cell>
        </row>
        <row r="12523">
          <cell r="A12523" t="str">
            <v>X84.8</v>
          </cell>
          <cell r="B12523" t="str">
            <v>Lesión autoinfligida intencionalmente por medios no especificados, en otro lugar especificado</v>
          </cell>
        </row>
        <row r="12524">
          <cell r="A12524" t="str">
            <v>X84.9</v>
          </cell>
          <cell r="B12524" t="str">
            <v>Lesión autoinfligida intencionalmente por medios no especificados, en lugar no especificado</v>
          </cell>
        </row>
        <row r="12525">
          <cell r="A12525" t="str">
            <v>X85</v>
          </cell>
          <cell r="B12525" t="str">
            <v>Agresión con drogas, medicamentos y sustancias biológicas</v>
          </cell>
        </row>
        <row r="12526">
          <cell r="A12526" t="str">
            <v>X85.0</v>
          </cell>
          <cell r="B12526" t="str">
            <v>Agresión con drogas, medicamentos y sustancias biológicas, en vivienda</v>
          </cell>
        </row>
        <row r="12527">
          <cell r="A12527" t="str">
            <v>X85.1</v>
          </cell>
          <cell r="B12527" t="str">
            <v>Agresión con drogas, medicamentos y sustancias biológicas, en institución residencial</v>
          </cell>
        </row>
        <row r="12528">
          <cell r="A12528" t="str">
            <v>X85.2</v>
          </cell>
          <cell r="B12528" t="str">
            <v>Agresión con drogas, medicamentos y sustancias biológicas, en escuelas, otras instituciones y áreas administrativas públicas</v>
          </cell>
        </row>
        <row r="12529">
          <cell r="A12529" t="str">
            <v>X85.3</v>
          </cell>
          <cell r="B12529" t="str">
            <v>Agresión con drogas, medicamentos y sustancias biológicas, en áreas de deporte y atletismo</v>
          </cell>
        </row>
        <row r="12530">
          <cell r="A12530" t="str">
            <v>X85.4</v>
          </cell>
          <cell r="B12530" t="str">
            <v>Agresión con drogas, medicamentos y sustancias biológicas, en calles y carreteras</v>
          </cell>
        </row>
        <row r="12531">
          <cell r="A12531" t="str">
            <v>X85.5</v>
          </cell>
          <cell r="B12531" t="str">
            <v>Agresión con drogas, medicamentos y sustancias biológicas, en comercio y área de servicios</v>
          </cell>
        </row>
        <row r="12532">
          <cell r="A12532" t="str">
            <v>X85.6</v>
          </cell>
          <cell r="B12532" t="str">
            <v>Agresión con drogas, medicamentos y sustancias biológicas, en área industrial y de la construcción</v>
          </cell>
        </row>
        <row r="12533">
          <cell r="A12533" t="str">
            <v>X85.7</v>
          </cell>
          <cell r="B12533" t="str">
            <v>Agresión con drogas, medicamentos y sustancias biológicas, en granja</v>
          </cell>
        </row>
        <row r="12534">
          <cell r="A12534" t="str">
            <v>X85.8</v>
          </cell>
          <cell r="B12534" t="str">
            <v>Agresión con drogas, medicamentos y sustancias biológicas, en otro lugar especificado</v>
          </cell>
        </row>
        <row r="12535">
          <cell r="A12535" t="str">
            <v>X85.9</v>
          </cell>
          <cell r="B12535" t="str">
            <v>Agresión con drogas, medicamentos y sustancias biológicas, en lugar no especificado</v>
          </cell>
        </row>
        <row r="12536">
          <cell r="A12536" t="str">
            <v>X86</v>
          </cell>
          <cell r="B12536" t="str">
            <v>Agresión con sustancia corrosiva</v>
          </cell>
        </row>
        <row r="12537">
          <cell r="A12537" t="str">
            <v>X86.0</v>
          </cell>
          <cell r="B12537" t="str">
            <v>Agresión con sustancia corrosiva, en vivienda</v>
          </cell>
        </row>
        <row r="12538">
          <cell r="A12538" t="str">
            <v>X86.1</v>
          </cell>
          <cell r="B12538" t="str">
            <v>Agresión con sustancia corrosiva, en institución residencial</v>
          </cell>
        </row>
        <row r="12539">
          <cell r="A12539" t="str">
            <v>X86.2</v>
          </cell>
          <cell r="B12539" t="str">
            <v>Agresión con sustancia corrosiva, en escuelas, otras instituciones y áreas administrativas públicas</v>
          </cell>
        </row>
        <row r="12540">
          <cell r="A12540" t="str">
            <v>X86.3</v>
          </cell>
          <cell r="B12540" t="str">
            <v>Agresión con sustancia corrosiva, en áreas de deporte y atletismo</v>
          </cell>
        </row>
        <row r="12541">
          <cell r="A12541" t="str">
            <v>X86.4</v>
          </cell>
          <cell r="B12541" t="str">
            <v>Agresión con sustancia corrosiva, en calles y carreteras</v>
          </cell>
        </row>
        <row r="12542">
          <cell r="A12542" t="str">
            <v>X86.5</v>
          </cell>
          <cell r="B12542" t="str">
            <v>Agresión con sustancia corrosiva, en comercio y área de servicios</v>
          </cell>
        </row>
        <row r="12543">
          <cell r="A12543" t="str">
            <v>X86.6</v>
          </cell>
          <cell r="B12543" t="str">
            <v>Agresión con sustancia corrosiva, en área industrial y de la construcción</v>
          </cell>
        </row>
        <row r="12544">
          <cell r="A12544" t="str">
            <v>X86.7</v>
          </cell>
          <cell r="B12544" t="str">
            <v>Agresión con sustancia corrosiva, en granja</v>
          </cell>
        </row>
        <row r="12545">
          <cell r="A12545" t="str">
            <v>X86.8</v>
          </cell>
          <cell r="B12545" t="str">
            <v>Agresión con sustancia corrosiva, en otro lugar especificado</v>
          </cell>
        </row>
        <row r="12546">
          <cell r="A12546" t="str">
            <v>X86.9</v>
          </cell>
          <cell r="B12546" t="str">
            <v>Agresión con sustancia corrosiva, en lugar no especificado</v>
          </cell>
        </row>
        <row r="12547">
          <cell r="A12547" t="str">
            <v>X87</v>
          </cell>
          <cell r="B12547" t="str">
            <v>Agresión con plaguicidas</v>
          </cell>
        </row>
        <row r="12548">
          <cell r="A12548" t="str">
            <v>X87.0</v>
          </cell>
          <cell r="B12548" t="str">
            <v>Agresión con plaguicidas, en vivienda</v>
          </cell>
        </row>
        <row r="12549">
          <cell r="A12549" t="str">
            <v>X87.1</v>
          </cell>
          <cell r="B12549" t="str">
            <v>Agresión con plaguicidas, en institución residencial</v>
          </cell>
        </row>
        <row r="12550">
          <cell r="A12550" t="str">
            <v>X87.2</v>
          </cell>
          <cell r="B12550" t="str">
            <v>Agresión con plaguicidas, en escuelas, otras instituciones y áreas administrativas públicas</v>
          </cell>
        </row>
        <row r="12551">
          <cell r="A12551" t="str">
            <v>X87.3</v>
          </cell>
          <cell r="B12551" t="str">
            <v>Agresión con plaguicidas, en áreas de deporte y atletismo</v>
          </cell>
        </row>
        <row r="12552">
          <cell r="A12552" t="str">
            <v>X87.4</v>
          </cell>
          <cell r="B12552" t="str">
            <v>Agresión con plaguicidas, en calles y carreteras</v>
          </cell>
        </row>
        <row r="12553">
          <cell r="A12553" t="str">
            <v>X87.5</v>
          </cell>
          <cell r="B12553" t="str">
            <v>Agresión con plaguicidas, en comercio y área de servicios</v>
          </cell>
        </row>
        <row r="12554">
          <cell r="A12554" t="str">
            <v>X87.6</v>
          </cell>
          <cell r="B12554" t="str">
            <v>Agresión con plaguicidas, en área industrial y de la construcción</v>
          </cell>
        </row>
        <row r="12555">
          <cell r="A12555" t="str">
            <v>X87.7</v>
          </cell>
          <cell r="B12555" t="str">
            <v>Agresión con plaguicidas, en granja</v>
          </cell>
        </row>
        <row r="12556">
          <cell r="A12556" t="str">
            <v>X87.8</v>
          </cell>
          <cell r="B12556" t="str">
            <v>Agresión con plaguicidas, en otro lugar especificado</v>
          </cell>
        </row>
        <row r="12557">
          <cell r="A12557" t="str">
            <v>X87.9</v>
          </cell>
          <cell r="B12557" t="str">
            <v>Agresión con plaguicidas, en lugar no especificado</v>
          </cell>
        </row>
        <row r="12558">
          <cell r="A12558" t="str">
            <v>X88</v>
          </cell>
          <cell r="B12558" t="str">
            <v>Agresión con gases y vapores</v>
          </cell>
        </row>
        <row r="12559">
          <cell r="A12559" t="str">
            <v>X88.0</v>
          </cell>
          <cell r="B12559" t="str">
            <v>Agresión con gases y vapores, en vivienda</v>
          </cell>
        </row>
        <row r="12560">
          <cell r="A12560" t="str">
            <v>X88.1</v>
          </cell>
          <cell r="B12560" t="str">
            <v>Agresión con gases y vapores, en institución residencial</v>
          </cell>
        </row>
        <row r="12561">
          <cell r="A12561" t="str">
            <v>X88.2</v>
          </cell>
          <cell r="B12561" t="str">
            <v>Agresión con gases y vapores, en escuelas, otras instituciones y áreas administrativas públicas</v>
          </cell>
        </row>
        <row r="12562">
          <cell r="A12562" t="str">
            <v>X88.3</v>
          </cell>
          <cell r="B12562" t="str">
            <v>Agresión con gases y vapores, en áreas de deporte y atletismo</v>
          </cell>
        </row>
        <row r="12563">
          <cell r="A12563" t="str">
            <v>X88.4</v>
          </cell>
          <cell r="B12563" t="str">
            <v>Agresión con gases y vapores, en calles y carreteras</v>
          </cell>
        </row>
        <row r="12564">
          <cell r="A12564" t="str">
            <v>X88.5</v>
          </cell>
          <cell r="B12564" t="str">
            <v>Agresión con gases y vapores, en comercio y área de servicios</v>
          </cell>
        </row>
        <row r="12565">
          <cell r="A12565" t="str">
            <v>X88.6</v>
          </cell>
          <cell r="B12565" t="str">
            <v>Agresión con gases y vapores, en área industrial y de la construcción</v>
          </cell>
        </row>
        <row r="12566">
          <cell r="A12566" t="str">
            <v>X88.7</v>
          </cell>
          <cell r="B12566" t="str">
            <v>Agresión con gases y vapores, en granja</v>
          </cell>
        </row>
        <row r="12567">
          <cell r="A12567" t="str">
            <v>X88.8</v>
          </cell>
          <cell r="B12567" t="str">
            <v>Agresión con gases y vapores, en otro lugar especificado</v>
          </cell>
        </row>
        <row r="12568">
          <cell r="A12568" t="str">
            <v>X88.9</v>
          </cell>
          <cell r="B12568" t="str">
            <v>Agresión con gases y vapores, en lugar no especificado</v>
          </cell>
        </row>
        <row r="12569">
          <cell r="A12569" t="str">
            <v>X89</v>
          </cell>
          <cell r="B12569" t="str">
            <v>Agresión con otros productos químicos y sustancias nocivas especificadas</v>
          </cell>
        </row>
        <row r="12570">
          <cell r="A12570" t="str">
            <v>X89.0</v>
          </cell>
          <cell r="B12570" t="str">
            <v>Agresión con otros productos químicos y sustancias nocivas especificadas, en vivienda</v>
          </cell>
        </row>
        <row r="12571">
          <cell r="A12571" t="str">
            <v>X89.1</v>
          </cell>
          <cell r="B12571" t="str">
            <v>Agresión con otros productos químicos y sustancias nocivas especificadas, en institución residencial</v>
          </cell>
        </row>
        <row r="12572">
          <cell r="A12572" t="str">
            <v>X89.2</v>
          </cell>
          <cell r="B12572" t="str">
            <v>Agresión con otros productos químicos y sustancias nocivas especificadas, en escuelas, otras instituciones y áreas administrativas públicas</v>
          </cell>
        </row>
        <row r="12573">
          <cell r="A12573" t="str">
            <v>X89.3</v>
          </cell>
          <cell r="B12573" t="str">
            <v>Agresión con otros productos químicos y sustancias nocivas especificadas, en áreas de deporte y atletismo</v>
          </cell>
        </row>
        <row r="12574">
          <cell r="A12574" t="str">
            <v>X89.4</v>
          </cell>
          <cell r="B12574" t="str">
            <v>Agresión con otros productos químicos y sustancias nocivas especificadas, en calles y carreteras</v>
          </cell>
        </row>
        <row r="12575">
          <cell r="A12575" t="str">
            <v>X89.5</v>
          </cell>
          <cell r="B12575" t="str">
            <v>Agresión con otros productos químicos y sustancias nocivas especificadas, en comercio y área de servicios</v>
          </cell>
        </row>
        <row r="12576">
          <cell r="A12576" t="str">
            <v>X89.6</v>
          </cell>
          <cell r="B12576" t="str">
            <v>Agresión con otros productos químicos y sustancias nocivas especificadas, en área industrial y de la construcción</v>
          </cell>
        </row>
        <row r="12577">
          <cell r="A12577" t="str">
            <v>X89.7</v>
          </cell>
          <cell r="B12577" t="str">
            <v>Agresión con otros productos químicos y sustancias nocivas especificadas, en granja</v>
          </cell>
        </row>
        <row r="12578">
          <cell r="A12578" t="str">
            <v>X89.8</v>
          </cell>
          <cell r="B12578" t="str">
            <v>Agresión con otros productos químicos y sustancias nocivas especificadas, en otro lugar especificado</v>
          </cell>
        </row>
        <row r="12579">
          <cell r="A12579" t="str">
            <v>X89.9</v>
          </cell>
          <cell r="B12579" t="str">
            <v>Agresión con otros productos químicos y sustancias nocivas especificadas, en lugar no especificado</v>
          </cell>
        </row>
        <row r="12580">
          <cell r="A12580" t="str">
            <v>X90</v>
          </cell>
          <cell r="B12580" t="str">
            <v>Agresión con productos químicos y sustancias nocivas no especificadas</v>
          </cell>
        </row>
        <row r="12581">
          <cell r="A12581" t="str">
            <v>X90.0</v>
          </cell>
          <cell r="B12581" t="str">
            <v>Agresión con productos químicos y sustancias nocivas no especificadas, en vivienda</v>
          </cell>
        </row>
        <row r="12582">
          <cell r="A12582" t="str">
            <v>X90.1</v>
          </cell>
          <cell r="B12582" t="str">
            <v>Agresión con productos químicos y sustancias nocivas no especificadas, en institución residencial</v>
          </cell>
        </row>
        <row r="12583">
          <cell r="A12583" t="str">
            <v>X90.2</v>
          </cell>
          <cell r="B12583" t="str">
            <v>Agresión con productos químicos y sustancias nocivas no especificadas, en escuelas, otras instituciones y áreas administrativas públicas</v>
          </cell>
        </row>
        <row r="12584">
          <cell r="A12584" t="str">
            <v>X90.3</v>
          </cell>
          <cell r="B12584" t="str">
            <v>Agresión con productos químicos y sustancias nocivas no especificadas, en áreas de deporte y atletismo</v>
          </cell>
        </row>
        <row r="12585">
          <cell r="A12585" t="str">
            <v>X90.4</v>
          </cell>
          <cell r="B12585" t="str">
            <v>Agresión con productos químicos y sustancias nocivas no especificadas, en calles y carreteras</v>
          </cell>
        </row>
        <row r="12586">
          <cell r="A12586" t="str">
            <v>X90.5</v>
          </cell>
          <cell r="B12586" t="str">
            <v>Agresión con productos químicos y sustancias nocivas no especificadas, en comercio y área de servicios</v>
          </cell>
        </row>
        <row r="12587">
          <cell r="A12587" t="str">
            <v>X90.6</v>
          </cell>
          <cell r="B12587" t="str">
            <v>Agresión con productos químicos y sustancias nocivas no especificadas, en área industrial y de la construcción</v>
          </cell>
        </row>
        <row r="12588">
          <cell r="A12588" t="str">
            <v>X90.7</v>
          </cell>
          <cell r="B12588" t="str">
            <v>Agresión con productos químicos y sustancias nocivas no especificadas, en granja</v>
          </cell>
        </row>
        <row r="12589">
          <cell r="A12589" t="str">
            <v>X90.8</v>
          </cell>
          <cell r="B12589" t="str">
            <v>Agresión con productos químicos y sustancias nocivas no especificadas, en otro lugar especificado</v>
          </cell>
        </row>
        <row r="12590">
          <cell r="A12590" t="str">
            <v>X90.9</v>
          </cell>
          <cell r="B12590" t="str">
            <v>Agresión con productos químicos y sustancias nocivas no especificadas, en lugar no especificado</v>
          </cell>
        </row>
        <row r="12591">
          <cell r="A12591" t="str">
            <v>X91</v>
          </cell>
          <cell r="B12591" t="str">
            <v>Agresión por ahorcamiento, estrangulamiento y sofocación</v>
          </cell>
        </row>
        <row r="12592">
          <cell r="A12592" t="str">
            <v>X91.0</v>
          </cell>
          <cell r="B12592" t="str">
            <v>Agresión por ahorcamiento, estrangulamiento y sofocación, en vivienda</v>
          </cell>
        </row>
        <row r="12593">
          <cell r="A12593" t="str">
            <v>X91.1</v>
          </cell>
          <cell r="B12593" t="str">
            <v>Agresión por ahorcamiento, estrangulamiento y sofocación, en institución residencial</v>
          </cell>
        </row>
        <row r="12594">
          <cell r="A12594" t="str">
            <v>X91.2</v>
          </cell>
          <cell r="B12594" t="str">
            <v>Agresión por ahorcamiento, estrangulamiento y sofocación, en escuelas, otras instituciones y áreas administrativas públicas</v>
          </cell>
        </row>
        <row r="12595">
          <cell r="A12595" t="str">
            <v>X91.3</v>
          </cell>
          <cell r="B12595" t="str">
            <v>Agresión por ahorcamiento, estrangulamiento y sofocación, en áreas de deporte y atletismo</v>
          </cell>
        </row>
        <row r="12596">
          <cell r="A12596" t="str">
            <v>X91.4</v>
          </cell>
          <cell r="B12596" t="str">
            <v>Agresión por ahorcamiento, estrangulamiento y sofocación, en calles y carreteras</v>
          </cell>
        </row>
        <row r="12597">
          <cell r="A12597" t="str">
            <v>X91.5</v>
          </cell>
          <cell r="B12597" t="str">
            <v>Agresión por ahorcamiento, estrangulamiento y sofocación, en comercio y área de servicios</v>
          </cell>
        </row>
        <row r="12598">
          <cell r="A12598" t="str">
            <v>X91.6</v>
          </cell>
          <cell r="B12598" t="str">
            <v>Agresión por ahorcamiento, estrangulamiento y sofocación, en área industrial y de la construcción</v>
          </cell>
        </row>
        <row r="12599">
          <cell r="A12599" t="str">
            <v>X91.7</v>
          </cell>
          <cell r="B12599" t="str">
            <v>Agresión por ahorcamiento, estrangulamiento y sofocación, en granja</v>
          </cell>
        </row>
        <row r="12600">
          <cell r="A12600" t="str">
            <v>X91.8</v>
          </cell>
          <cell r="B12600" t="str">
            <v>Agresión por ahorcamiento, estrangulamiento y sofocación, en otro lugar especificado</v>
          </cell>
        </row>
        <row r="12601">
          <cell r="A12601" t="str">
            <v>X91.9</v>
          </cell>
          <cell r="B12601" t="str">
            <v>Agresión por ahorcamiento, estrangulamiento y sofocación, en lugar no especificado</v>
          </cell>
        </row>
        <row r="12602">
          <cell r="A12602" t="str">
            <v>X92</v>
          </cell>
          <cell r="B12602" t="str">
            <v>Agresión por  ahogamiento y sumersión</v>
          </cell>
        </row>
        <row r="12603">
          <cell r="A12603" t="str">
            <v>X92.0</v>
          </cell>
          <cell r="B12603" t="str">
            <v>Agresión por  ahogamiento y sumersión, en vivienda</v>
          </cell>
        </row>
        <row r="12604">
          <cell r="A12604" t="str">
            <v>X92.1</v>
          </cell>
          <cell r="B12604" t="str">
            <v>Agresión por  ahogamiento y sumersión, en institución residencial</v>
          </cell>
        </row>
        <row r="12605">
          <cell r="A12605" t="str">
            <v>X92.2</v>
          </cell>
          <cell r="B12605" t="str">
            <v>Agresión por  ahogamiento y sumersión, en escuelas, otras instituciones y áreas administrativas públicas</v>
          </cell>
        </row>
        <row r="12606">
          <cell r="A12606" t="str">
            <v>X92.3</v>
          </cell>
          <cell r="B12606" t="str">
            <v>Agresión por  ahogamiento y sumersión, en áreas de deporte y atletismo</v>
          </cell>
        </row>
        <row r="12607">
          <cell r="A12607" t="str">
            <v>X92.4</v>
          </cell>
          <cell r="B12607" t="str">
            <v>Agresión por  ahogamiento y sumersión, en calles y carreteras</v>
          </cell>
        </row>
        <row r="12608">
          <cell r="A12608" t="str">
            <v>X92.5</v>
          </cell>
          <cell r="B12608" t="str">
            <v>Agresión por  ahogamiento y sumersión, en comercio y área de servicios</v>
          </cell>
        </row>
        <row r="12609">
          <cell r="A12609" t="str">
            <v>X92.6</v>
          </cell>
          <cell r="B12609" t="str">
            <v>Agresión por  ahogamiento y sumersión, en área industrial y de la construcción</v>
          </cell>
        </row>
        <row r="12610">
          <cell r="A12610" t="str">
            <v>X92.7</v>
          </cell>
          <cell r="B12610" t="str">
            <v>Agresión por  ahogamiento y sumersión, en granja</v>
          </cell>
        </row>
        <row r="12611">
          <cell r="A12611" t="str">
            <v>X92.8</v>
          </cell>
          <cell r="B12611" t="str">
            <v>Agresión por  ahogamiento y sumersión, en otro lugar especificado</v>
          </cell>
        </row>
        <row r="12612">
          <cell r="A12612" t="str">
            <v>X92.9</v>
          </cell>
          <cell r="B12612" t="str">
            <v>Agresión por  ahogamiento y sumersión, en lugar no especificado</v>
          </cell>
        </row>
        <row r="12613">
          <cell r="A12613" t="str">
            <v>X93</v>
          </cell>
          <cell r="B12613" t="str">
            <v>Agresión con disparo de arma corta</v>
          </cell>
        </row>
        <row r="12614">
          <cell r="A12614" t="str">
            <v>X93.0</v>
          </cell>
          <cell r="B12614" t="str">
            <v>Agresión con disparo de arma corta, en vivienda</v>
          </cell>
        </row>
        <row r="12615">
          <cell r="A12615" t="str">
            <v>X93.1</v>
          </cell>
          <cell r="B12615" t="str">
            <v>Agresión con disparo de arma corta, en institución residencial</v>
          </cell>
        </row>
        <row r="12616">
          <cell r="A12616" t="str">
            <v>X93.2</v>
          </cell>
          <cell r="B12616" t="str">
            <v>Agresión con disparo de arma corta, en escuelas, otras instituciones y áreas administrativas públicas</v>
          </cell>
        </row>
        <row r="12617">
          <cell r="A12617" t="str">
            <v>X93.3</v>
          </cell>
          <cell r="B12617" t="str">
            <v>Agresión con disparo de arma corta, en áreas de deporte y atletismo</v>
          </cell>
        </row>
        <row r="12618">
          <cell r="A12618" t="str">
            <v>X93.4</v>
          </cell>
          <cell r="B12618" t="str">
            <v>Agresión con disparo de arma corta, en calles y carreteras</v>
          </cell>
        </row>
        <row r="12619">
          <cell r="A12619" t="str">
            <v>X93.5</v>
          </cell>
          <cell r="B12619" t="str">
            <v>Agresión con disparo de arma corta, en comercio y área de servicios</v>
          </cell>
        </row>
        <row r="12620">
          <cell r="A12620" t="str">
            <v>X93.6</v>
          </cell>
          <cell r="B12620" t="str">
            <v>Agresión con disparo de arma corta, en área industrial y de la construcción</v>
          </cell>
        </row>
        <row r="12621">
          <cell r="A12621" t="str">
            <v>X93.7</v>
          </cell>
          <cell r="B12621" t="str">
            <v>Agresión con disparo de arma corta, en granja</v>
          </cell>
        </row>
        <row r="12622">
          <cell r="A12622" t="str">
            <v>X93.8</v>
          </cell>
          <cell r="B12622" t="str">
            <v>Agresión con disparo de arma corta, en otro lugar especificado</v>
          </cell>
        </row>
        <row r="12623">
          <cell r="A12623" t="str">
            <v>X93.9</v>
          </cell>
          <cell r="B12623" t="str">
            <v>Agresión con disparo de arma corta, en lugar no especificado</v>
          </cell>
        </row>
        <row r="12624">
          <cell r="A12624" t="str">
            <v>X94</v>
          </cell>
          <cell r="B12624" t="str">
            <v>Agresión con disparo de rifle, escopeta y arma larga</v>
          </cell>
        </row>
        <row r="12625">
          <cell r="A12625" t="str">
            <v>X94.0</v>
          </cell>
          <cell r="B12625" t="str">
            <v>Agresión con disparo de rifle, escopeta y arma larga, en vivienda</v>
          </cell>
        </row>
        <row r="12626">
          <cell r="A12626" t="str">
            <v>X94.1</v>
          </cell>
          <cell r="B12626" t="str">
            <v>Agresión con disparo de rifle, escopeta y arma larga, en institución residencial</v>
          </cell>
        </row>
        <row r="12627">
          <cell r="A12627" t="str">
            <v>X94.2</v>
          </cell>
          <cell r="B12627" t="str">
            <v>Agresión con disparo de rifle, escopeta y arma larga, en escuelas, otras instituciones y áreas administrativas públicas</v>
          </cell>
        </row>
        <row r="12628">
          <cell r="A12628" t="str">
            <v>X94.3</v>
          </cell>
          <cell r="B12628" t="str">
            <v>Agresión con disparo de rifle, escopeta y arma larga, en áreas de deporte y atletismo</v>
          </cell>
        </row>
        <row r="12629">
          <cell r="A12629" t="str">
            <v>X94.4</v>
          </cell>
          <cell r="B12629" t="str">
            <v>Agresión con disparo de rifle, escopeta y arma larga, en calles y carreteras</v>
          </cell>
        </row>
        <row r="12630">
          <cell r="A12630" t="str">
            <v>X94.5</v>
          </cell>
          <cell r="B12630" t="str">
            <v>Agresión con disparo de rifle, escopeta y arma larga, en comercio y área de servicios</v>
          </cell>
        </row>
        <row r="12631">
          <cell r="A12631" t="str">
            <v>X94.6</v>
          </cell>
          <cell r="B12631" t="str">
            <v>Agresión con disparo de rifle, escopeta y arma larga, en área industrial y de la construcción</v>
          </cell>
        </row>
        <row r="12632">
          <cell r="A12632" t="str">
            <v>X94.7</v>
          </cell>
          <cell r="B12632" t="str">
            <v>Agresión con disparo de rifle, escopeta y arma larga, en granja</v>
          </cell>
        </row>
        <row r="12633">
          <cell r="A12633" t="str">
            <v>X94.8</v>
          </cell>
          <cell r="B12633" t="str">
            <v>Agresión con disparo de rifle, escopeta y arma larga, en otro lugar especificado</v>
          </cell>
        </row>
        <row r="12634">
          <cell r="A12634" t="str">
            <v>X94.9</v>
          </cell>
          <cell r="B12634" t="str">
            <v>Agresión con disparo de rifle, escopeta y arma larga, en lugar no especificado</v>
          </cell>
        </row>
        <row r="12635">
          <cell r="A12635" t="str">
            <v>X95</v>
          </cell>
          <cell r="B12635" t="str">
            <v>Agresión con disparo de otras armas de fuego, y las no especificadas</v>
          </cell>
        </row>
        <row r="12636">
          <cell r="A12636" t="str">
            <v>X95.0</v>
          </cell>
          <cell r="B12636" t="str">
            <v>Agresión con disparo de otras armas de fuego, y las no especificadas, en vivienda</v>
          </cell>
        </row>
        <row r="12637">
          <cell r="A12637" t="str">
            <v>X95.1</v>
          </cell>
          <cell r="B12637" t="str">
            <v>Agresión con disparo de otras armas de fuego, y las no especificadas, en institución residencial</v>
          </cell>
        </row>
        <row r="12638">
          <cell r="A12638" t="str">
            <v>X95.2</v>
          </cell>
          <cell r="B12638" t="str">
            <v>Agresión con disparo de otras armas de fuego, y las no especificadas, en escuelas, otras instituciones y áreas administrativas públicas</v>
          </cell>
        </row>
        <row r="12639">
          <cell r="A12639" t="str">
            <v>X95.3</v>
          </cell>
          <cell r="B12639" t="str">
            <v>Agresión con disparo de otras armas de fuego, y las no especificadas, en áreas de deporte y atletismo</v>
          </cell>
        </row>
        <row r="12640">
          <cell r="A12640" t="str">
            <v>X95.4</v>
          </cell>
          <cell r="B12640" t="str">
            <v>Agresión con disparo de otras armas de fuego, y las no especificadas, en calles y carreteras</v>
          </cell>
        </row>
        <row r="12641">
          <cell r="A12641" t="str">
            <v>X95.5</v>
          </cell>
          <cell r="B12641" t="str">
            <v>Agresión con disparo de otras armas de fuego, y las no especificadas, en comercio y área de servicios</v>
          </cell>
        </row>
        <row r="12642">
          <cell r="A12642" t="str">
            <v>X95.6</v>
          </cell>
          <cell r="B12642" t="str">
            <v>Agresión con disparo de otras armas de fuego, y las no especificadas, en área industrial y de la construcción</v>
          </cell>
        </row>
        <row r="12643">
          <cell r="A12643" t="str">
            <v>X95.7</v>
          </cell>
          <cell r="B12643" t="str">
            <v>Agresión con disparo de otras armas de fuego, y las no especificadas, en granja</v>
          </cell>
        </row>
        <row r="12644">
          <cell r="A12644" t="str">
            <v>X95.8</v>
          </cell>
          <cell r="B12644" t="str">
            <v>Agresión con disparo de otras armas de fuego, y las no especificadas, en otro lugar especificado</v>
          </cell>
        </row>
        <row r="12645">
          <cell r="A12645" t="str">
            <v>X95.9</v>
          </cell>
          <cell r="B12645" t="str">
            <v>Agresión con disparo de otras armas de fuego, y las no especificadas, en lugar no especificado</v>
          </cell>
        </row>
        <row r="12646">
          <cell r="A12646" t="str">
            <v>X96</v>
          </cell>
          <cell r="B12646" t="str">
            <v>Agresión con material explosivo</v>
          </cell>
        </row>
        <row r="12647">
          <cell r="A12647" t="str">
            <v>X96.0</v>
          </cell>
          <cell r="B12647" t="str">
            <v>Agresión con material explosivo, en vivienda</v>
          </cell>
        </row>
        <row r="12648">
          <cell r="A12648" t="str">
            <v>X96.1</v>
          </cell>
          <cell r="B12648" t="str">
            <v>Agresión con material explosivo, en institución residencial</v>
          </cell>
        </row>
        <row r="12649">
          <cell r="A12649" t="str">
            <v>X96.2</v>
          </cell>
          <cell r="B12649" t="str">
            <v>Agresión con material explosivo, en escuelas, otras instituciones y áreas administrativas públicas</v>
          </cell>
        </row>
        <row r="12650">
          <cell r="A12650" t="str">
            <v>X96.3</v>
          </cell>
          <cell r="B12650" t="str">
            <v>Agresión con material explosivo, en áreas de deporte y atletismo</v>
          </cell>
        </row>
        <row r="12651">
          <cell r="A12651" t="str">
            <v>X96.4</v>
          </cell>
          <cell r="B12651" t="str">
            <v>Agresión con material explosivo, en calles y carreteras</v>
          </cell>
        </row>
        <row r="12652">
          <cell r="A12652" t="str">
            <v>X96.5</v>
          </cell>
          <cell r="B12652" t="str">
            <v>Agresión con material explosivo, en comercio y área de servicios</v>
          </cell>
        </row>
        <row r="12653">
          <cell r="A12653" t="str">
            <v>X96.6</v>
          </cell>
          <cell r="B12653" t="str">
            <v>Agresión con material explosivo, en área industrial y de la construcción</v>
          </cell>
        </row>
        <row r="12654">
          <cell r="A12654" t="str">
            <v>X96.7</v>
          </cell>
          <cell r="B12654" t="str">
            <v>Agresión con material explosivo, en granja</v>
          </cell>
        </row>
        <row r="12655">
          <cell r="A12655" t="str">
            <v>X96.8</v>
          </cell>
          <cell r="B12655" t="str">
            <v>Agresión con material explosivo, en otro lugar especificado</v>
          </cell>
        </row>
        <row r="12656">
          <cell r="A12656" t="str">
            <v>X96.9</v>
          </cell>
          <cell r="B12656" t="str">
            <v>Agresión con material explosivo, en lugar no especificado</v>
          </cell>
        </row>
        <row r="12657">
          <cell r="A12657" t="str">
            <v>X97</v>
          </cell>
          <cell r="B12657" t="str">
            <v>Agresión con humo, fuego y llamas</v>
          </cell>
        </row>
        <row r="12658">
          <cell r="A12658" t="str">
            <v>X97.0</v>
          </cell>
          <cell r="B12658" t="str">
            <v>Agresión con humo, fuego y llamas, en vivienda</v>
          </cell>
        </row>
        <row r="12659">
          <cell r="A12659" t="str">
            <v>X97.1</v>
          </cell>
          <cell r="B12659" t="str">
            <v>Agresión con humo, fuego y llamas, en institución residencial</v>
          </cell>
        </row>
        <row r="12660">
          <cell r="A12660" t="str">
            <v>X97.2</v>
          </cell>
          <cell r="B12660" t="str">
            <v>Agresión con humo, fuego y llamas, en escuelas, otras instituciones y áreas administrativas públicas</v>
          </cell>
        </row>
        <row r="12661">
          <cell r="A12661" t="str">
            <v>X97.3</v>
          </cell>
          <cell r="B12661" t="str">
            <v>Agresión con humo, fuego y llamas, en áreas de deporte y atletismo</v>
          </cell>
        </row>
        <row r="12662">
          <cell r="A12662" t="str">
            <v>X97.4</v>
          </cell>
          <cell r="B12662" t="str">
            <v>Agresión con humo, fuego y llamas, en calles y carreteras</v>
          </cell>
        </row>
        <row r="12663">
          <cell r="A12663" t="str">
            <v>X97.5</v>
          </cell>
          <cell r="B12663" t="str">
            <v>Agresión con humo, fuego y llamas, en comercio y área de servicios</v>
          </cell>
        </row>
        <row r="12664">
          <cell r="A12664" t="str">
            <v>X97.6</v>
          </cell>
          <cell r="B12664" t="str">
            <v>Agresión con humo, fuego y llamas, en área industrial y de la construcción</v>
          </cell>
        </row>
        <row r="12665">
          <cell r="A12665" t="str">
            <v>X97.7</v>
          </cell>
          <cell r="B12665" t="str">
            <v>Agresión con humo, fuego y llamas, en granja</v>
          </cell>
        </row>
        <row r="12666">
          <cell r="A12666" t="str">
            <v>X97.8</v>
          </cell>
          <cell r="B12666" t="str">
            <v>Agresión con humo, fuego y llamas, en otro lugar especificado</v>
          </cell>
        </row>
        <row r="12667">
          <cell r="A12667" t="str">
            <v>X97.9</v>
          </cell>
          <cell r="B12667" t="str">
            <v>Agresión con humo, fuego y llamas, en lugar no especificado</v>
          </cell>
        </row>
        <row r="12668">
          <cell r="A12668" t="str">
            <v>X98</v>
          </cell>
          <cell r="B12668" t="str">
            <v>Agresión con vapor de agua, vapores y objetos calientes</v>
          </cell>
        </row>
        <row r="12669">
          <cell r="A12669" t="str">
            <v>X98.0</v>
          </cell>
          <cell r="B12669" t="str">
            <v>Agresión con vapor de agua, vapores y objetos calientes, en vivienda</v>
          </cell>
        </row>
        <row r="12670">
          <cell r="A12670" t="str">
            <v>X98.1</v>
          </cell>
          <cell r="B12670" t="str">
            <v>Agresión con vapor de agua, vapores y objetos calientes, en institución residencial</v>
          </cell>
        </row>
        <row r="12671">
          <cell r="A12671" t="str">
            <v>X98.2</v>
          </cell>
          <cell r="B12671" t="str">
            <v>Agresión con vapor de agua, vapores y objetos calientes, en escuelas, otras instituciones y áreas administrativas públicas</v>
          </cell>
        </row>
        <row r="12672">
          <cell r="A12672" t="str">
            <v>X98.3</v>
          </cell>
          <cell r="B12672" t="str">
            <v>Agresión con vapor de agua, vapores y objetos calientes, en áreas de deporte y atletismo</v>
          </cell>
        </row>
        <row r="12673">
          <cell r="A12673" t="str">
            <v>X98.4</v>
          </cell>
          <cell r="B12673" t="str">
            <v>Agresión con vapor de agua, vapores y objetos calientes, en calles y carreteras</v>
          </cell>
        </row>
        <row r="12674">
          <cell r="A12674" t="str">
            <v>X98.5</v>
          </cell>
          <cell r="B12674" t="str">
            <v>Agresión con vapor de agua, vapores y objetos calientes, en comercio y área de servicios</v>
          </cell>
        </row>
        <row r="12675">
          <cell r="A12675" t="str">
            <v>X98.6</v>
          </cell>
          <cell r="B12675" t="str">
            <v>Agresión con vapor de agua, vapores y objetos calientes, en área industrial y de la construcción</v>
          </cell>
        </row>
        <row r="12676">
          <cell r="A12676" t="str">
            <v>X98.7</v>
          </cell>
          <cell r="B12676" t="str">
            <v>Agresión con vapor de agua, vapores y objetos calientes, en granja</v>
          </cell>
        </row>
        <row r="12677">
          <cell r="A12677" t="str">
            <v>X98.8</v>
          </cell>
          <cell r="B12677" t="str">
            <v>Agresión con vapor de agua, vapores y objetos calientes, en otro lugar especificado</v>
          </cell>
        </row>
        <row r="12678">
          <cell r="A12678" t="str">
            <v>X98.9</v>
          </cell>
          <cell r="B12678" t="str">
            <v>Agresión con vapor de agua, vapores y objetos calientes, en lugar no especificado</v>
          </cell>
        </row>
        <row r="12679">
          <cell r="A12679" t="str">
            <v>X99</v>
          </cell>
          <cell r="B12679" t="str">
            <v>Agresión con objeto cortante</v>
          </cell>
        </row>
        <row r="12680">
          <cell r="A12680" t="str">
            <v>X99.0</v>
          </cell>
          <cell r="B12680" t="str">
            <v>Agresión con objeto cortante, en vivienda</v>
          </cell>
        </row>
        <row r="12681">
          <cell r="A12681" t="str">
            <v>X99.1</v>
          </cell>
          <cell r="B12681" t="str">
            <v>Agresión con objeto cortante, en institución residencial</v>
          </cell>
        </row>
        <row r="12682">
          <cell r="A12682" t="str">
            <v>X99.2</v>
          </cell>
          <cell r="B12682" t="str">
            <v>Agresión con objeto cortante, en escuelas, otras instituciones y áreas administrativas públicas</v>
          </cell>
        </row>
        <row r="12683">
          <cell r="A12683" t="str">
            <v>X99.3</v>
          </cell>
          <cell r="B12683" t="str">
            <v>Agresión con objeto cortante, en áreas de deporte y atletismo</v>
          </cell>
        </row>
        <row r="12684">
          <cell r="A12684" t="str">
            <v>X99.4</v>
          </cell>
          <cell r="B12684" t="str">
            <v>Agresión con objeto cortante, en calles y carreteras</v>
          </cell>
        </row>
        <row r="12685">
          <cell r="A12685" t="str">
            <v>X99.5</v>
          </cell>
          <cell r="B12685" t="str">
            <v>Agresión con objeto cortante, en comercio y área de servicios</v>
          </cell>
        </row>
        <row r="12686">
          <cell r="A12686" t="str">
            <v>X99.6</v>
          </cell>
          <cell r="B12686" t="str">
            <v>Agresión con objeto cortante, en área industrial y de la construcción</v>
          </cell>
        </row>
        <row r="12687">
          <cell r="A12687" t="str">
            <v>X99.7</v>
          </cell>
          <cell r="B12687" t="str">
            <v>Agresión con objeto cortante, en granja</v>
          </cell>
        </row>
        <row r="12688">
          <cell r="A12688" t="str">
            <v>X99.8</v>
          </cell>
          <cell r="B12688" t="str">
            <v>Agresión con objeto cortante, en otro lugar especificado</v>
          </cell>
        </row>
        <row r="12689">
          <cell r="A12689" t="str">
            <v>X99.9</v>
          </cell>
          <cell r="B12689" t="str">
            <v>Agresión con objeto cortante, en lugar no especificado</v>
          </cell>
        </row>
        <row r="12690">
          <cell r="A12690" t="str">
            <v>Y</v>
          </cell>
          <cell r="B12690" t="str">
            <v>Efectos Adversos Drogas, Dispositivos, Yatrogenias</v>
          </cell>
        </row>
        <row r="12691">
          <cell r="A12691" t="str">
            <v>Y00</v>
          </cell>
          <cell r="B12691" t="str">
            <v>Agresión con objeto romo o sin filo</v>
          </cell>
        </row>
        <row r="12692">
          <cell r="A12692" t="str">
            <v>Y00.0</v>
          </cell>
          <cell r="B12692" t="str">
            <v>Agresión con objeto romo o sin filo, en vivienda</v>
          </cell>
        </row>
        <row r="12693">
          <cell r="A12693" t="str">
            <v>Y00.1</v>
          </cell>
          <cell r="B12693" t="str">
            <v>Agresión con objeto romo o sin filo, en institución residencial</v>
          </cell>
        </row>
        <row r="12694">
          <cell r="A12694" t="str">
            <v>Y00.2</v>
          </cell>
          <cell r="B12694" t="str">
            <v>Agresión con objeto romo o sin filo, en escuelas, otras instituciones y áreas administrativas públicas</v>
          </cell>
        </row>
        <row r="12695">
          <cell r="A12695" t="str">
            <v>Y00.3</v>
          </cell>
          <cell r="B12695" t="str">
            <v>Agresión con objeto romo o sin filo, en áreas de deporte y atletismo</v>
          </cell>
        </row>
        <row r="12696">
          <cell r="A12696" t="str">
            <v>Y00.4</v>
          </cell>
          <cell r="B12696" t="str">
            <v>Agresión con objeto romo o sin filo, en calles y carreteras</v>
          </cell>
        </row>
        <row r="12697">
          <cell r="A12697" t="str">
            <v>Y00.5</v>
          </cell>
          <cell r="B12697" t="str">
            <v>Agresión con objeto romo o sin filo, en comercio y área de servicios</v>
          </cell>
        </row>
        <row r="12698">
          <cell r="A12698" t="str">
            <v>Y00.6</v>
          </cell>
          <cell r="B12698" t="str">
            <v>Agresión con objeto romo o sin filo, en área industrial y de la construcción</v>
          </cell>
        </row>
        <row r="12699">
          <cell r="A12699" t="str">
            <v>Y00.7</v>
          </cell>
          <cell r="B12699" t="str">
            <v>Agresión con objeto romo o sin filo, en granja</v>
          </cell>
        </row>
        <row r="12700">
          <cell r="A12700" t="str">
            <v>Y00.8</v>
          </cell>
          <cell r="B12700" t="str">
            <v>Agresión con objeto romo o sin filo, en otro lugar especificado</v>
          </cell>
        </row>
        <row r="12701">
          <cell r="A12701" t="str">
            <v>Y00.9</v>
          </cell>
          <cell r="B12701" t="str">
            <v>Agresión con objeto romo o sin filo, en lugar no especificado</v>
          </cell>
        </row>
        <row r="12702">
          <cell r="A12702" t="str">
            <v>Y01</v>
          </cell>
          <cell r="B12702" t="str">
            <v>Agresión por empujón desde un lugar elevado</v>
          </cell>
        </row>
        <row r="12703">
          <cell r="A12703" t="str">
            <v>Y01.0</v>
          </cell>
          <cell r="B12703" t="str">
            <v>Agresión por empujón desde un lugar elevado, en vivienda</v>
          </cell>
        </row>
        <row r="12704">
          <cell r="A12704" t="str">
            <v>Y01.1</v>
          </cell>
          <cell r="B12704" t="str">
            <v>Agresión por empujón desde un lugar elevado, en institución residencial</v>
          </cell>
        </row>
        <row r="12705">
          <cell r="A12705" t="str">
            <v>Y01.2</v>
          </cell>
          <cell r="B12705" t="str">
            <v>Agresión por empujón desde un lugar elevado, en escuelas, otras instituciones y áreas administrativas públicas</v>
          </cell>
        </row>
        <row r="12706">
          <cell r="A12706" t="str">
            <v>Y01.3</v>
          </cell>
          <cell r="B12706" t="str">
            <v>Agresión por empujón desde un lugar elevado, en áreas de deporte y atletismo</v>
          </cell>
        </row>
        <row r="12707">
          <cell r="A12707" t="str">
            <v>Y01.4</v>
          </cell>
          <cell r="B12707" t="str">
            <v>Agresión por empujón desde un lugar elevado, en calles y carreteras</v>
          </cell>
        </row>
        <row r="12708">
          <cell r="A12708" t="str">
            <v>Y01.5</v>
          </cell>
          <cell r="B12708" t="str">
            <v>Agresión por empujón desde un lugar elevado, en comercio y área de servicios</v>
          </cell>
        </row>
        <row r="12709">
          <cell r="A12709" t="str">
            <v>Y01.6</v>
          </cell>
          <cell r="B12709" t="str">
            <v>Agresión por empujón desde un lugar elevado, en área industrial y de la construcción</v>
          </cell>
        </row>
        <row r="12710">
          <cell r="A12710" t="str">
            <v>Y01.7</v>
          </cell>
          <cell r="B12710" t="str">
            <v>Agresión por empujón desde un lugar elevado, en granja</v>
          </cell>
        </row>
        <row r="12711">
          <cell r="A12711" t="str">
            <v>Y01.8</v>
          </cell>
          <cell r="B12711" t="str">
            <v>Agresión por empujón desde un lugar elevado, en otro lugar especificado</v>
          </cell>
        </row>
        <row r="12712">
          <cell r="A12712" t="str">
            <v>Y01.9</v>
          </cell>
          <cell r="B12712" t="str">
            <v>Agresión por empujón desde un lugar elevado, en lugar no especificado</v>
          </cell>
        </row>
        <row r="12713">
          <cell r="A12713" t="str">
            <v>Y02</v>
          </cell>
          <cell r="B12713" t="str">
            <v>Agresión por empujar o colocar a la víctima delante de objeto en movimiento</v>
          </cell>
        </row>
        <row r="12714">
          <cell r="A12714" t="str">
            <v>Y02.0</v>
          </cell>
          <cell r="B12714" t="str">
            <v>Agresión por empujar o colocar a la víctima delante de objeto en movimiento, en vivienda</v>
          </cell>
        </row>
        <row r="12715">
          <cell r="A12715" t="str">
            <v>Y02.1</v>
          </cell>
          <cell r="B12715" t="str">
            <v>Agresión por empujar o colocar a la víctima delante de objeto en movimiento, en institución residencial</v>
          </cell>
        </row>
        <row r="12716">
          <cell r="A12716" t="str">
            <v>Y02.2</v>
          </cell>
          <cell r="B12716" t="str">
            <v>Agresión por empujar o colocar a la víctima delante de objeto en movimiento, en escuelas, otras instituciones y áreas administrativas públicas</v>
          </cell>
        </row>
        <row r="12717">
          <cell r="A12717" t="str">
            <v>Y02.3</v>
          </cell>
          <cell r="B12717" t="str">
            <v>Agresión por empujar o colocar a la víctima delante de objeto en movimiento, en áreas de deporte y atletismo</v>
          </cell>
        </row>
        <row r="12718">
          <cell r="A12718" t="str">
            <v>Y02.4</v>
          </cell>
          <cell r="B12718" t="str">
            <v>Agresión por empujar o colocar a la víctima delante de objeto en movimiento, en calles y carreteras</v>
          </cell>
        </row>
        <row r="12719">
          <cell r="A12719" t="str">
            <v>Y02.5</v>
          </cell>
          <cell r="B12719" t="str">
            <v>Agresión por empujar o colocar a la víctima delante de objeto en movimiento, en comercio y área de servicios</v>
          </cell>
        </row>
        <row r="12720">
          <cell r="A12720" t="str">
            <v>Y02.6</v>
          </cell>
          <cell r="B12720" t="str">
            <v>Agresión por empujar o colocar a la víctima delante de objeto en movimiento, en área industrial y de la construcción</v>
          </cell>
        </row>
        <row r="12721">
          <cell r="A12721" t="str">
            <v>Y02.7</v>
          </cell>
          <cell r="B12721" t="str">
            <v>Agresión por empujar o colocar a la víctima delante de objeto en movimiento, en granja</v>
          </cell>
        </row>
        <row r="12722">
          <cell r="A12722" t="str">
            <v>Y02.8</v>
          </cell>
          <cell r="B12722" t="str">
            <v>Agresión por empujar o colocar a la víctima delante de objeto en movimiento, en otro lugar especificado</v>
          </cell>
        </row>
        <row r="12723">
          <cell r="A12723" t="str">
            <v>Y02.9</v>
          </cell>
          <cell r="B12723" t="str">
            <v>Agresión por empujar o colocar a la víctima delante de objeto en movimiento, en lugar no especificado</v>
          </cell>
        </row>
        <row r="12724">
          <cell r="A12724" t="str">
            <v>Y03</v>
          </cell>
          <cell r="B12724" t="str">
            <v>Agresión por colisión de vehículo de motor</v>
          </cell>
        </row>
        <row r="12725">
          <cell r="A12725" t="str">
            <v>Y03.0</v>
          </cell>
          <cell r="B12725" t="str">
            <v>Agresión por colisión de vehículo de motor, en vivienda</v>
          </cell>
        </row>
        <row r="12726">
          <cell r="A12726" t="str">
            <v>Y03.1</v>
          </cell>
          <cell r="B12726" t="str">
            <v>Agresión por colisión de vehículo de motor, en institución residencial</v>
          </cell>
        </row>
        <row r="12727">
          <cell r="A12727" t="str">
            <v>Y03.2</v>
          </cell>
          <cell r="B12727" t="str">
            <v>Agresión por colisión de vehículo de motor, en escuelas, otras instituciones y áreas administrativas públicas</v>
          </cell>
        </row>
        <row r="12728">
          <cell r="A12728" t="str">
            <v>Y03.3</v>
          </cell>
          <cell r="B12728" t="str">
            <v>Agresión por colisión de vehículo de motor, en áreas de deporte y atletismo</v>
          </cell>
        </row>
        <row r="12729">
          <cell r="A12729" t="str">
            <v>Y03.4</v>
          </cell>
          <cell r="B12729" t="str">
            <v>Agresión por colisión de vehículo de motor, en calles y carreteras</v>
          </cell>
        </row>
        <row r="12730">
          <cell r="A12730" t="str">
            <v>Y03.5</v>
          </cell>
          <cell r="B12730" t="str">
            <v>Agresión por colisión de vehículo de motor, en comercio y área de servicios</v>
          </cell>
        </row>
        <row r="12731">
          <cell r="A12731" t="str">
            <v>Y03.6</v>
          </cell>
          <cell r="B12731" t="str">
            <v>Agresión por colisión de vehículo de motor, en área industrial y de la construcción</v>
          </cell>
        </row>
        <row r="12732">
          <cell r="A12732" t="str">
            <v>Y03.7</v>
          </cell>
          <cell r="B12732" t="str">
            <v>Agresión por colisión de vehículo de motor, en granja</v>
          </cell>
        </row>
        <row r="12733">
          <cell r="A12733" t="str">
            <v>Y03.8</v>
          </cell>
          <cell r="B12733" t="str">
            <v>Agresión por colisión de vehículo de motor, en otro lugar especificado</v>
          </cell>
        </row>
        <row r="12734">
          <cell r="A12734" t="str">
            <v>Y03.9</v>
          </cell>
          <cell r="B12734" t="str">
            <v>Agresión por colisión de vehículo de motor, en lugar no especificado</v>
          </cell>
        </row>
        <row r="12735">
          <cell r="A12735" t="str">
            <v>Y04</v>
          </cell>
          <cell r="B12735" t="str">
            <v>Agresión con fuerza corporal</v>
          </cell>
        </row>
        <row r="12736">
          <cell r="A12736" t="str">
            <v>Y04.0</v>
          </cell>
          <cell r="B12736" t="str">
            <v>Agresión con fuerza corporal, en vivienda</v>
          </cell>
        </row>
        <row r="12737">
          <cell r="A12737" t="str">
            <v>Y04.1</v>
          </cell>
          <cell r="B12737" t="str">
            <v>Agresión con fuerza corporal, en institución residencial</v>
          </cell>
        </row>
        <row r="12738">
          <cell r="A12738" t="str">
            <v>Y04.2</v>
          </cell>
          <cell r="B12738" t="str">
            <v>Agresión con fuerza corporal, en escuelas, otras instituciones y áreas administrativas públicas</v>
          </cell>
        </row>
        <row r="12739">
          <cell r="A12739" t="str">
            <v>Y04.3</v>
          </cell>
          <cell r="B12739" t="str">
            <v>Agresión con fuerza corporal, en áreas de deporte y atletismo</v>
          </cell>
        </row>
        <row r="12740">
          <cell r="A12740" t="str">
            <v>Y04.4</v>
          </cell>
          <cell r="B12740" t="str">
            <v>Agresión con fuerza corporal, en calles y carreteras</v>
          </cell>
        </row>
        <row r="12741">
          <cell r="A12741" t="str">
            <v>Y04.5</v>
          </cell>
          <cell r="B12741" t="str">
            <v>Agresión con fuerza corporal, en comercio y área de servicios</v>
          </cell>
        </row>
        <row r="12742">
          <cell r="A12742" t="str">
            <v>Y04.6</v>
          </cell>
          <cell r="B12742" t="str">
            <v>Agresión con fuerza corporal, en área industrial y de la construcción</v>
          </cell>
        </row>
        <row r="12743">
          <cell r="A12743" t="str">
            <v>Y04.7</v>
          </cell>
          <cell r="B12743" t="str">
            <v>Agresión con fuerza corporal, en granja</v>
          </cell>
        </row>
        <row r="12744">
          <cell r="A12744" t="str">
            <v>Y04.8</v>
          </cell>
          <cell r="B12744" t="str">
            <v>Agresión con fuerza corporal, en otro lugar especificado</v>
          </cell>
        </row>
        <row r="12745">
          <cell r="A12745" t="str">
            <v>Y04.9</v>
          </cell>
          <cell r="B12745" t="str">
            <v>Agresión con fuerza corporal, en lugar no especificado</v>
          </cell>
        </row>
        <row r="12746">
          <cell r="A12746" t="str">
            <v>Y05</v>
          </cell>
          <cell r="B12746" t="str">
            <v>Agresión sexual con fuerza corporal</v>
          </cell>
        </row>
        <row r="12747">
          <cell r="A12747" t="str">
            <v>Y05.0</v>
          </cell>
          <cell r="B12747" t="str">
            <v>Agresión sexual con fuerza corporal, en vivienda</v>
          </cell>
        </row>
        <row r="12748">
          <cell r="A12748" t="str">
            <v>Y05.1</v>
          </cell>
          <cell r="B12748" t="str">
            <v>Agresión sexual con fuerza corporal, en institución residencial</v>
          </cell>
        </row>
        <row r="12749">
          <cell r="A12749" t="str">
            <v>Y05.2</v>
          </cell>
          <cell r="B12749" t="str">
            <v>Agresión sexual con fuerza corporal, en escuelas, otras instituciones y áreas administrativas públicas</v>
          </cell>
        </row>
        <row r="12750">
          <cell r="A12750" t="str">
            <v>Y05.3</v>
          </cell>
          <cell r="B12750" t="str">
            <v>Agresión sexual con fuerza corporal, en áreas de deporte y atletismo</v>
          </cell>
        </row>
        <row r="12751">
          <cell r="A12751" t="str">
            <v>Y05.4</v>
          </cell>
          <cell r="B12751" t="str">
            <v>Agresión sexual con fuerza corporal, en calles y carreteras</v>
          </cell>
        </row>
        <row r="12752">
          <cell r="A12752" t="str">
            <v>Y05.5</v>
          </cell>
          <cell r="B12752" t="str">
            <v>Agresión sexual con fuerza corporal, en comercio y área de servicios</v>
          </cell>
        </row>
        <row r="12753">
          <cell r="A12753" t="str">
            <v>Y05.6</v>
          </cell>
          <cell r="B12753" t="str">
            <v>Agresión sexual con fuerza corporal, en área industrial y de la construcción</v>
          </cell>
        </row>
        <row r="12754">
          <cell r="A12754" t="str">
            <v>Y05.7</v>
          </cell>
          <cell r="B12754" t="str">
            <v>Agresión sexual con fuerza corporal, en granja</v>
          </cell>
        </row>
        <row r="12755">
          <cell r="A12755" t="str">
            <v>Y05.8</v>
          </cell>
          <cell r="B12755" t="str">
            <v>Agresión sexual con fuerza corporal, en otro lugar especificado</v>
          </cell>
        </row>
        <row r="12756">
          <cell r="A12756" t="str">
            <v>Y05.9</v>
          </cell>
          <cell r="B12756" t="str">
            <v>Agresión sexual con fuerza corporal, en lugar no especificado</v>
          </cell>
        </row>
        <row r="12757">
          <cell r="A12757" t="str">
            <v>Y06</v>
          </cell>
          <cell r="B12757" t="str">
            <v>Negligencia y abandono</v>
          </cell>
        </row>
        <row r="12758">
          <cell r="A12758" t="str">
            <v>Y06.0</v>
          </cell>
          <cell r="B12758" t="str">
            <v>Por esposo o pareja</v>
          </cell>
        </row>
        <row r="12759">
          <cell r="A12759" t="str">
            <v>Y06.1</v>
          </cell>
          <cell r="B12759" t="str">
            <v>Por padre o madre</v>
          </cell>
        </row>
        <row r="12760">
          <cell r="A12760" t="str">
            <v>Y06.2</v>
          </cell>
          <cell r="B12760" t="str">
            <v>Por conocido o amigo</v>
          </cell>
        </row>
        <row r="12761">
          <cell r="A12761" t="str">
            <v>Y06.8</v>
          </cell>
          <cell r="B12761" t="str">
            <v>Por otra persona especificada</v>
          </cell>
        </row>
        <row r="12762">
          <cell r="A12762" t="str">
            <v>Y06.9</v>
          </cell>
          <cell r="B12762" t="str">
            <v>Por persona no especificada</v>
          </cell>
        </row>
        <row r="12763">
          <cell r="A12763" t="str">
            <v>Y07</v>
          </cell>
          <cell r="B12763" t="str">
            <v>Otros síndromes de maltrato</v>
          </cell>
        </row>
        <row r="12764">
          <cell r="A12764" t="str">
            <v>Y07.0</v>
          </cell>
          <cell r="B12764" t="str">
            <v>Por esposo o pareja</v>
          </cell>
        </row>
        <row r="12765">
          <cell r="A12765" t="str">
            <v>Y07.1</v>
          </cell>
          <cell r="B12765" t="str">
            <v>Por padre o madre</v>
          </cell>
        </row>
        <row r="12766">
          <cell r="A12766" t="str">
            <v>Y07.2</v>
          </cell>
          <cell r="B12766" t="str">
            <v>Por conocido o amigo</v>
          </cell>
        </row>
        <row r="12767">
          <cell r="A12767" t="str">
            <v>Y07.3</v>
          </cell>
          <cell r="B12767" t="str">
            <v>Por autoridades oficiales</v>
          </cell>
        </row>
        <row r="12768">
          <cell r="A12768" t="str">
            <v>Y07.8</v>
          </cell>
          <cell r="B12768" t="str">
            <v>Por otra persona especificada</v>
          </cell>
        </row>
        <row r="12769">
          <cell r="A12769" t="str">
            <v>Y07.9</v>
          </cell>
          <cell r="B12769" t="str">
            <v>Por persona no especificada</v>
          </cell>
        </row>
        <row r="12770">
          <cell r="A12770" t="str">
            <v>Y08</v>
          </cell>
          <cell r="B12770" t="str">
            <v>Agresión por otros medios especificados</v>
          </cell>
        </row>
        <row r="12771">
          <cell r="A12771" t="str">
            <v>Y08.0</v>
          </cell>
          <cell r="B12771" t="str">
            <v>Agresión por otros medios especificados, en vivienda</v>
          </cell>
        </row>
        <row r="12772">
          <cell r="A12772" t="str">
            <v>Y08.1</v>
          </cell>
          <cell r="B12772" t="str">
            <v>Agresión por otros medios especificados, en institución residencial</v>
          </cell>
        </row>
        <row r="12773">
          <cell r="A12773" t="str">
            <v>Y08.2</v>
          </cell>
          <cell r="B12773" t="str">
            <v>Agresión por otros medios especificados, en escuelas, otras instituciones y áreas administrativas públicas</v>
          </cell>
        </row>
        <row r="12774">
          <cell r="A12774" t="str">
            <v>Y08.3</v>
          </cell>
          <cell r="B12774" t="str">
            <v>Agresión por otros medios especificados, en áreas de deporte y atletismo</v>
          </cell>
        </row>
        <row r="12775">
          <cell r="A12775" t="str">
            <v>Y08.4</v>
          </cell>
          <cell r="B12775" t="str">
            <v>Agresión por otros medios especificados, en calles y carreteras</v>
          </cell>
        </row>
        <row r="12776">
          <cell r="A12776" t="str">
            <v>Y08.5</v>
          </cell>
          <cell r="B12776" t="str">
            <v>Agresión por otros medios especificados, en comercio y área de servicios</v>
          </cell>
        </row>
        <row r="12777">
          <cell r="A12777" t="str">
            <v>Y08.6</v>
          </cell>
          <cell r="B12777" t="str">
            <v>Agresión por otros medios especificados, en área industrial y de la construcción</v>
          </cell>
        </row>
        <row r="12778">
          <cell r="A12778" t="str">
            <v>Y08.7</v>
          </cell>
          <cell r="B12778" t="str">
            <v>Agresión por otros medios especificados, en granja</v>
          </cell>
        </row>
        <row r="12779">
          <cell r="A12779" t="str">
            <v>Y08.8</v>
          </cell>
          <cell r="B12779" t="str">
            <v>Agresión por otros medios especificados, en otro lugar especificado</v>
          </cell>
        </row>
        <row r="12780">
          <cell r="A12780" t="str">
            <v>Y08.9</v>
          </cell>
          <cell r="B12780" t="str">
            <v>Agresión por otros medios especificados, en lugar no especificado</v>
          </cell>
        </row>
        <row r="12781">
          <cell r="A12781" t="str">
            <v>Y09</v>
          </cell>
          <cell r="B12781" t="str">
            <v>Agresión por medios no especificados</v>
          </cell>
        </row>
        <row r="12782">
          <cell r="A12782" t="str">
            <v>Y09.0</v>
          </cell>
          <cell r="B12782" t="str">
            <v>Agresión por medios no especificados, en vivienda</v>
          </cell>
        </row>
        <row r="12783">
          <cell r="A12783" t="str">
            <v>Y09.1</v>
          </cell>
          <cell r="B12783" t="str">
            <v>Agresión por medios no especificados, en institución residencial</v>
          </cell>
        </row>
        <row r="12784">
          <cell r="A12784" t="str">
            <v>Y09.2</v>
          </cell>
          <cell r="B12784" t="str">
            <v>Agresión por medios no especificados, en escuelas, otras instituciones y áreas administrativas públicas</v>
          </cell>
        </row>
        <row r="12785">
          <cell r="A12785" t="str">
            <v>Y09.3</v>
          </cell>
          <cell r="B12785" t="str">
            <v>Agresión por medios no especificados, en áreas de deporte y atletismo</v>
          </cell>
        </row>
        <row r="12786">
          <cell r="A12786" t="str">
            <v>Y09.4</v>
          </cell>
          <cell r="B12786" t="str">
            <v>Agresión por medios no especificados, en calles y carreteras</v>
          </cell>
        </row>
        <row r="12787">
          <cell r="A12787" t="str">
            <v>Y09.5</v>
          </cell>
          <cell r="B12787" t="str">
            <v>Agresión por medios no especificados, en comercio y área de servicios</v>
          </cell>
        </row>
        <row r="12788">
          <cell r="A12788" t="str">
            <v>Y09.6</v>
          </cell>
          <cell r="B12788" t="str">
            <v>Agresión por medios no especificados, en área industrial y de la construcción</v>
          </cell>
        </row>
        <row r="12789">
          <cell r="A12789" t="str">
            <v>Y09.7</v>
          </cell>
          <cell r="B12789" t="str">
            <v>Agresión por medios no especificados, en granja</v>
          </cell>
        </row>
        <row r="12790">
          <cell r="A12790" t="str">
            <v>Y09.8</v>
          </cell>
          <cell r="B12790" t="str">
            <v>Agresión por medios no especificados, en otro lugar especificado</v>
          </cell>
        </row>
        <row r="12791">
          <cell r="A12791" t="str">
            <v>Y09.9</v>
          </cell>
          <cell r="B12791" t="str">
            <v>Agresión por medios no especificados, en lugar no especificado</v>
          </cell>
        </row>
        <row r="12792">
          <cell r="A12792" t="str">
            <v>Y10</v>
          </cell>
          <cell r="B12792" t="str">
            <v>Envenenamiento por, y exposición a analgésicos no narcóticos, antipiréticos y antirreumáticos, de intención no determinada</v>
          </cell>
        </row>
        <row r="12793">
          <cell r="A12793" t="str">
            <v>Y10.0</v>
          </cell>
          <cell r="B12793" t="str">
            <v>Envenenamiento por, y exposición a analgésicos no narcóticos, antipiréticos y antirreumáticos, de intención no determinada, en vivienda</v>
          </cell>
        </row>
        <row r="12794">
          <cell r="A12794" t="str">
            <v>Y10.1</v>
          </cell>
          <cell r="B12794" t="str">
            <v>Envenenamiento por, y exposición a analgésicos no narcóticos, antipiréticos y antirreumáticos, de intención no determinada, en institución residencial</v>
          </cell>
        </row>
        <row r="12795">
          <cell r="A12795" t="str">
            <v>Y10.2</v>
          </cell>
          <cell r="B12795" t="str">
            <v>Envenenamiento por, y exposición a analgésicos no narcóticos, antipiréticos y antirreumáticos, de intención no determinada, en escuelas, otras instituciones y áreas administrativas públicas</v>
          </cell>
        </row>
        <row r="12796">
          <cell r="A12796" t="str">
            <v>Y10.3</v>
          </cell>
          <cell r="B12796" t="str">
            <v>Envenenamiento por, y exposición a analgésicos no narcóticos, antipiréticos y antirreumáticos, de intención no determinada, en áreas de deporte y atletismo</v>
          </cell>
        </row>
        <row r="12797">
          <cell r="A12797" t="str">
            <v>Y10.4</v>
          </cell>
          <cell r="B12797" t="str">
            <v>Envenenamiento por, y exposición a analgésicos no narcóticos, antipiréticos y antirreumáticos, de intención no determinada, en calles y carreteras</v>
          </cell>
        </row>
        <row r="12798">
          <cell r="A12798" t="str">
            <v>Y10.5</v>
          </cell>
          <cell r="B12798" t="str">
            <v>Envenenamiento por, y exposición a analgésicos no narcóticos, antipiréticos y antirreumáticos, de intención no determinada, en comercio y área de servicios</v>
          </cell>
        </row>
        <row r="12799">
          <cell r="A12799" t="str">
            <v>Y10.6</v>
          </cell>
          <cell r="B12799" t="str">
            <v>Envenenamiento por, y exposición a analgésicos no narcóticos, antipiréticos y antirreumáticos, de intención no determinada, en área industrial y de la construcción</v>
          </cell>
        </row>
        <row r="12800">
          <cell r="A12800" t="str">
            <v>Y10.7</v>
          </cell>
          <cell r="B12800" t="str">
            <v>Envenenamiento por, y exposición a analgésicos no narcóticos, antipiréticos y antirreumáticos, de intención no determinada, en granja</v>
          </cell>
        </row>
        <row r="12801">
          <cell r="A12801" t="str">
            <v>Y10.8</v>
          </cell>
          <cell r="B12801" t="str">
            <v>Envenenamiento por, y exposición a analgésicos no narcóticos, antipiréticos y antirreumáticos, de intención no determinada, en otro lugar especificado</v>
          </cell>
        </row>
        <row r="12802">
          <cell r="A12802" t="str">
            <v>Y10.9</v>
          </cell>
          <cell r="B12802" t="str">
            <v>Envenenamiento por, y exposición a analgésicos no narcóticos, antipiréticos y antirreumáticos, de intención no determinada, en lugar no especificado</v>
          </cell>
        </row>
        <row r="12803">
          <cell r="A12803" t="str">
            <v>Y11</v>
          </cell>
          <cell r="B12803" t="str">
            <v>Envenenamiento por, y exposición a drogas antiepilépticas, sedantes, hipnóticas, antiparkinsonianas y psicotrópicas, no clasificadas en otra parte, de intención no determinada</v>
          </cell>
        </row>
        <row r="12804">
          <cell r="A12804" t="str">
            <v>Y11.0</v>
          </cell>
          <cell r="B12804" t="str">
            <v>Envenenamiento por, y exposición a drogas antiepilépticas, sedantes, hipnóticas, antiparkinsonianas y psicotrópicas, no clasificadas en otra parte, de intención no determinada, en vivienda</v>
          </cell>
        </row>
        <row r="12805">
          <cell r="A12805" t="str">
            <v>Y11.1</v>
          </cell>
          <cell r="B12805" t="str">
            <v>Envenenamiento por, y exposición a drogas antiepilépticas, sedantes, hipnóticas, antiparkinsonianas y psicotrópicas, no clasificadas en otra parte, de intención no determinada, en institución residenc</v>
          </cell>
        </row>
        <row r="12806">
          <cell r="A12806" t="str">
            <v>Y11.2</v>
          </cell>
          <cell r="B12806" t="str">
            <v>Envenenamiento por, y exposición a drogas antiepilépticas, sedantes, hipnóticas, antiparkinsonianas y psicotrópicas, no clasificadas en otra parte, de intención no determinada, en escuelas, otras inst</v>
          </cell>
        </row>
        <row r="12807">
          <cell r="A12807" t="str">
            <v>Y11.3</v>
          </cell>
          <cell r="B12807" t="str">
            <v>Envenenamiento por, y exposición a drogas antiepilépticas, sedantes, hipnóticas, antiparkinsonianas y psicotrópicas, no clasificadas en otra parte, de intención no determinada, en áreas de deporte y a</v>
          </cell>
        </row>
        <row r="12808">
          <cell r="A12808" t="str">
            <v>Y11.4</v>
          </cell>
          <cell r="B12808" t="str">
            <v>Envenenamiento por, y exposición a drogas antiepilépticas, sedantes, hipnóticas, antiparkinsonianas y psicotrópicas, no clasificadas en otra parte, de intención no determinada, en calles y carreteras</v>
          </cell>
        </row>
        <row r="12809">
          <cell r="A12809" t="str">
            <v>Y11.5</v>
          </cell>
          <cell r="B12809" t="str">
            <v>Envenenamiento por, y exposición a drogas antiepilépticas, sedantes, hipnóticas, antiparkinsonianas y psicotrópicas, no clasificadas en otra parte, de intención no determinada, en comercio y área de s</v>
          </cell>
        </row>
        <row r="12810">
          <cell r="A12810" t="str">
            <v>Y11.6</v>
          </cell>
          <cell r="B12810" t="str">
            <v>Envenenamiento por, y exposición a drogas antiepilépticas, sedantes, hipnóticas, antiparkinsonianas y psicotrópicas, no clasificadas en otra parte, de intención no determinada, en área industrial y de</v>
          </cell>
        </row>
        <row r="12811">
          <cell r="A12811" t="str">
            <v>Y11.7</v>
          </cell>
          <cell r="B12811" t="str">
            <v>Envenenamiento por, y exposición a drogas antiepilépticas, sedantes, hipnóticas, antiparkinsonianas y psicotrópicas, no clasificadas en otra parte, de intención no determinada, en granja</v>
          </cell>
        </row>
        <row r="12812">
          <cell r="A12812" t="str">
            <v>Y11.8</v>
          </cell>
          <cell r="B12812" t="str">
            <v>Envenenamiento por, y exposición a drogas antiepilépticas, sedantes, hipnóticas, antiparkinsonianas y psicotrópicas, no clasificadas en otra parte, de intención no determinada, en otro lugar especific</v>
          </cell>
        </row>
        <row r="12813">
          <cell r="A12813" t="str">
            <v>Y11.9</v>
          </cell>
          <cell r="B12813" t="str">
            <v>Envenenamiento por, y exposición a drogas antiepilépticas, sedantes, hipnóticas, antiparkinsonianas y psicotrópicas, no clasificadas en otra parte, de intención no determinada, en lugar no especificad</v>
          </cell>
        </row>
        <row r="12814">
          <cell r="A12814" t="str">
            <v>Y12</v>
          </cell>
          <cell r="B12814" t="str">
            <v>Envenenamiento por, y exposición a narcóticos y psicodislépticos [alucinógenos], no clasificados en otra parte, de intención no determinada</v>
          </cell>
        </row>
        <row r="12815">
          <cell r="A12815" t="str">
            <v>Y12.0</v>
          </cell>
          <cell r="B12815" t="str">
            <v>Envenenamiento por, y exposición a narcóticos y psicodislépticos [alucinógenos], no clasificados en otra parte, de intención no determinada, en vivienda</v>
          </cell>
        </row>
        <row r="12816">
          <cell r="A12816" t="str">
            <v>Y12.1</v>
          </cell>
          <cell r="B12816" t="str">
            <v>Envenenamiento por, y exposición a narcóticos y psicodislépticos [alucinógenos], no clasificados en otra parte, de intención no determinada, en institución residencial</v>
          </cell>
        </row>
        <row r="12817">
          <cell r="A12817" t="str">
            <v>Y12.2</v>
          </cell>
          <cell r="B12817" t="str">
            <v>Envenenamiento por, y exposición a narcóticos y psicodislépticos [alucinógenos], no clasificados en otra parte, de intención no determinada, en escuelas, otras instituciones y áreas administrativas pú</v>
          </cell>
        </row>
        <row r="12818">
          <cell r="A12818" t="str">
            <v>Y12.3</v>
          </cell>
          <cell r="B12818" t="str">
            <v>Envenenamiento por, y exposición a narcóticos y psicodislépticos [alucinógenos], no clasificados en otra parte, de intención no determinada, en áreas de deporte y atletismo</v>
          </cell>
        </row>
        <row r="12819">
          <cell r="A12819" t="str">
            <v>Y12.4</v>
          </cell>
          <cell r="B12819" t="str">
            <v>Envenenamiento por, y exposición a narcóticos y psicodislépticos [alucinógenos], no clasificados en otra parte, de intención no determinada, en calles y carreteras</v>
          </cell>
        </row>
        <row r="12820">
          <cell r="A12820" t="str">
            <v>Y12.5</v>
          </cell>
          <cell r="B12820" t="str">
            <v>Envenenamiento por, y exposición a narcóticos y psicodislépticos [alucinógenos], no clasificados en otra parte, de intención no determinada, en comercio y área de servicios</v>
          </cell>
        </row>
        <row r="12821">
          <cell r="A12821" t="str">
            <v>Y12.6</v>
          </cell>
          <cell r="B12821" t="str">
            <v>Envenenamiento por, y exposición a narcóticos y psicodislépticos [alucinógenos], no clasificados en otra parte, de intención no determinada, en área industrial y de la construcción</v>
          </cell>
        </row>
        <row r="12822">
          <cell r="A12822" t="str">
            <v>Y12.7</v>
          </cell>
          <cell r="B12822" t="str">
            <v>Envenenamiento por, y exposición a narcóticos y psicodislépticos [alucinógenos], no clasificados en otra parte, de intención no determinada, en granja</v>
          </cell>
        </row>
        <row r="12823">
          <cell r="A12823" t="str">
            <v>Y12.8</v>
          </cell>
          <cell r="B12823" t="str">
            <v>Envenenamiento por, y exposición a narcóticos y psicodislépticos [alucinógenos], no clasificados en otra parte, de intención no determinada, en otro lugar especificado</v>
          </cell>
        </row>
        <row r="12824">
          <cell r="A12824" t="str">
            <v>Y12.9</v>
          </cell>
          <cell r="B12824" t="str">
            <v>Envenenamiento por, y exposición a narcóticos y psicodislépticos [alucinógenos], no clasificados en otra parte, de intención no determinada, en lugar no especificado</v>
          </cell>
        </row>
        <row r="12825">
          <cell r="A12825" t="str">
            <v>Y13</v>
          </cell>
          <cell r="B12825" t="str">
            <v>Envenenamiento por, y exposición a otras drogas que actúan sobre el sistema nervioso autónomo, de intención no determinada</v>
          </cell>
        </row>
        <row r="12826">
          <cell r="A12826" t="str">
            <v>Y13.0</v>
          </cell>
          <cell r="B12826" t="str">
            <v>Envenenamiento por, y exposición a otras drogas que actúan sobre el sistema nervioso autónomo, de intención no determinada, en vivienda</v>
          </cell>
        </row>
        <row r="12827">
          <cell r="A12827" t="str">
            <v>Y13.1</v>
          </cell>
          <cell r="B12827" t="str">
            <v>Envenenamiento por, y exposición a otras drogas que actúan sobre el sistema nervioso autónomo, de intención no determinada, en institución residencial</v>
          </cell>
        </row>
        <row r="12828">
          <cell r="A12828" t="str">
            <v>Y13.2</v>
          </cell>
          <cell r="B12828" t="str">
            <v>Envenenamiento por, y exposición a otras drogas que actúan sobre el sistema nervioso autónomo, de intención no determinada, en escuelas, otras instituciones y áreas administrativas públicas</v>
          </cell>
        </row>
        <row r="12829">
          <cell r="A12829" t="str">
            <v>Y13.3</v>
          </cell>
          <cell r="B12829" t="str">
            <v>Envenenamiento por, y exposición a otras drogas que actúan sobre el sistema nervioso autónomo, de intención no determinada, en áreas de deporte y atletismo</v>
          </cell>
        </row>
        <row r="12830">
          <cell r="A12830" t="str">
            <v>Y13.4</v>
          </cell>
          <cell r="B12830" t="str">
            <v>Envenenamiento por, y exposición a otras drogas que actúan sobre el sistema nervioso autónomo, de intención no determinada, en calles y carreteras</v>
          </cell>
        </row>
        <row r="12831">
          <cell r="A12831" t="str">
            <v>Y13.5</v>
          </cell>
          <cell r="B12831" t="str">
            <v>Envenenamiento por, y exposición a otras drogas que actúan sobre el sistema nervioso autónomo, de intención no determinada, en comercio y área de servicios</v>
          </cell>
        </row>
        <row r="12832">
          <cell r="A12832" t="str">
            <v>Y13.6</v>
          </cell>
          <cell r="B12832" t="str">
            <v>Envenenamiento por, y exposición a otras drogas que actúan sobre el sistema nervioso autónomo, de intención no determinada, en área industrial y de la construcción</v>
          </cell>
        </row>
        <row r="12833">
          <cell r="A12833" t="str">
            <v>Y13.7</v>
          </cell>
          <cell r="B12833" t="str">
            <v>Envenenamiento por, y exposición a otras drogas que actúan sobre el sistema nervioso autónomo, de intención no determinada, en granja</v>
          </cell>
        </row>
        <row r="12834">
          <cell r="A12834" t="str">
            <v>Y13.8</v>
          </cell>
          <cell r="B12834" t="str">
            <v>Envenenamiento por, y exposición a otras drogas que actúan sobre el sistema nervioso autónomo, de intención no determinada, en otro lugar especificado</v>
          </cell>
        </row>
        <row r="12835">
          <cell r="A12835" t="str">
            <v>Y13.9</v>
          </cell>
          <cell r="B12835" t="str">
            <v>Envenenamiento por, y exposición a otras drogas que actúan sobre el sistema nervioso autónomo, de intención no determinada, en lugar no especificado</v>
          </cell>
        </row>
        <row r="12836">
          <cell r="A12836" t="str">
            <v>Y14</v>
          </cell>
          <cell r="B12836" t="str">
            <v>Envenenamiento por, y exposición a otras drogas, medicamentos y sustancias  biológicas, y las no especificadas, de intención no determinada</v>
          </cell>
        </row>
        <row r="12837">
          <cell r="A12837" t="str">
            <v>Y14.0</v>
          </cell>
          <cell r="B12837" t="str">
            <v>Envenenamiento por, y exposición a otras drogas, medicamentos y sustancias  biológicas, y las no especificadas, de intención no determinada, en vivienda</v>
          </cell>
        </row>
        <row r="12838">
          <cell r="A12838" t="str">
            <v>Y14.1</v>
          </cell>
          <cell r="B12838" t="str">
            <v>Envenenamiento por, y exposición a otras drogas, medicamentos y sustancias  biológicas, y las no especificadas, de intención no determinada, en institución residencial</v>
          </cell>
        </row>
        <row r="12839">
          <cell r="A12839" t="str">
            <v>Y14.2</v>
          </cell>
          <cell r="B12839" t="str">
            <v>Envenenamiento por, y exposición a otras drogas, medicamentos y sustancias biológicas, y las no especificadas, de intención no determinada, en escuelas, otras instituciones y áreas administrativas púb</v>
          </cell>
        </row>
        <row r="12840">
          <cell r="A12840" t="str">
            <v>Y14.3</v>
          </cell>
          <cell r="B12840" t="str">
            <v>Envenenamiento por, y exposición a otras drogas, medicamentos y sustancias biológicas, y las no especificadas, de intención no determinada, en áreas de deporte y atletismo</v>
          </cell>
        </row>
        <row r="12841">
          <cell r="A12841" t="str">
            <v>Y14.4</v>
          </cell>
          <cell r="B12841" t="str">
            <v>Envenenamiento por, y exposición a otras drogas, medicamentos y sustancias biológicas, y las no especificadas, de intención no determinada, en calles y carreteras</v>
          </cell>
        </row>
        <row r="12842">
          <cell r="A12842" t="str">
            <v>Y14.5</v>
          </cell>
          <cell r="B12842" t="str">
            <v>Envenenamiento por, y exposición a otras drogas, medicamentos y sustancias biológicas, y las no especificadas, de intención no determinada, en comercio y área de servicios</v>
          </cell>
        </row>
        <row r="12843">
          <cell r="A12843" t="str">
            <v>Y14.6</v>
          </cell>
          <cell r="B12843" t="str">
            <v>Envenenamiento por, y exposición a otras drogas, medicamentos y sustancias biológicas, y las no especificadas, de intención no determinada, en área industrial y de la construcción</v>
          </cell>
        </row>
        <row r="12844">
          <cell r="A12844" t="str">
            <v>Y14.7</v>
          </cell>
          <cell r="B12844" t="str">
            <v>Envenenamiento por, y exposición a otras drogas, medicamentos y sustancias biológicas, y las no especificadas, de intención no determinada, en granja</v>
          </cell>
        </row>
        <row r="12845">
          <cell r="A12845" t="str">
            <v>Y14.8</v>
          </cell>
          <cell r="B12845" t="str">
            <v>Envenenamiento por, y exposición a otras drogas, medicamentos y sustancias biológicas, y las no especificadas, de intención no determinada, en otro lugar especificado</v>
          </cell>
        </row>
        <row r="12846">
          <cell r="A12846" t="str">
            <v>Y14.9</v>
          </cell>
          <cell r="B12846" t="str">
            <v>Envenenamiento por, y exposición a otras drogas, medicamentos y sustancias biológicas, y las no especificadas, de intención no determinada, en lugar no especificado</v>
          </cell>
        </row>
        <row r="12847">
          <cell r="A12847" t="str">
            <v>Y15</v>
          </cell>
          <cell r="B12847" t="str">
            <v>Envenenamiento por, y exposición al alcohol, de intención no determinada</v>
          </cell>
        </row>
        <row r="12848">
          <cell r="A12848" t="str">
            <v>Y15.0</v>
          </cell>
          <cell r="B12848" t="str">
            <v>Envenenamiento por, y exposición al alcohol, de intención no determinada, en vivienda</v>
          </cell>
        </row>
        <row r="12849">
          <cell r="A12849" t="str">
            <v>Y15.1</v>
          </cell>
          <cell r="B12849" t="str">
            <v>Envenenamiento por, y exposición al alcohol, de intención no determinada, en institución residencial</v>
          </cell>
        </row>
        <row r="12850">
          <cell r="A12850" t="str">
            <v>Y15.2</v>
          </cell>
          <cell r="B12850" t="str">
            <v>Envenenamiento por, y exposición al alcohol, de intención no determinada, en escuelas, otras instituciones y áreas administrativas públicas</v>
          </cell>
        </row>
        <row r="12851">
          <cell r="A12851" t="str">
            <v>Y15.3</v>
          </cell>
          <cell r="B12851" t="str">
            <v>Envenenamiento por, y exposición al alcohol, de intención no determinada, en áreas de deporte y atletismo</v>
          </cell>
        </row>
        <row r="12852">
          <cell r="A12852" t="str">
            <v>Y15.4</v>
          </cell>
          <cell r="B12852" t="str">
            <v>Envenenamiento por, y exposición al alcohol, de intención no determinada, en calles y carreteras</v>
          </cell>
        </row>
        <row r="12853">
          <cell r="A12853" t="str">
            <v>Y15.5</v>
          </cell>
          <cell r="B12853" t="str">
            <v>Envenenamiento por, y exposición al alcohol, de intención no determinada, en comercio y área de servicios</v>
          </cell>
        </row>
        <row r="12854">
          <cell r="A12854" t="str">
            <v>Y15.6</v>
          </cell>
          <cell r="B12854" t="str">
            <v>Envenenamiento por, y exposición al alcohol, de intención no determinada, en área industrial y de la construcción</v>
          </cell>
        </row>
        <row r="12855">
          <cell r="A12855" t="str">
            <v>Y15.7</v>
          </cell>
          <cell r="B12855" t="str">
            <v>Envenenamiento por, y exposición al alcohol, de intención no determinada, en granja</v>
          </cell>
        </row>
        <row r="12856">
          <cell r="A12856" t="str">
            <v>Y15.8</v>
          </cell>
          <cell r="B12856" t="str">
            <v>Envenenamiento por, y exposición al alcohol, de intención no determinada, en otro lugar especificado</v>
          </cell>
        </row>
        <row r="12857">
          <cell r="A12857" t="str">
            <v>Y15.9</v>
          </cell>
          <cell r="B12857" t="str">
            <v>Envenenamiento por, y exposición al alcohol, de intención no determinada, en lugar no especificado</v>
          </cell>
        </row>
        <row r="12858">
          <cell r="A12858" t="str">
            <v>Y16</v>
          </cell>
          <cell r="B12858" t="str">
            <v>Envenenamiento por, y exposición a disolventes orgánicos e hidrocarburos halogenados y sus vapores, de intención no determinada</v>
          </cell>
        </row>
        <row r="12859">
          <cell r="A12859" t="str">
            <v>Y16.0</v>
          </cell>
          <cell r="B12859" t="str">
            <v>Envenenamiento por, y exposición a disolventes orgánicos e hidrocarburos halogenados y sus vapores, de intención no determinada, en vivienda</v>
          </cell>
        </row>
        <row r="12860">
          <cell r="A12860" t="str">
            <v>Y16.1</v>
          </cell>
          <cell r="B12860" t="str">
            <v>Envenenamiento por, y exposición a disolventes orgánicos e hidrocarburos halogenados y sus vapores, de intención no determinada, en institución residencial</v>
          </cell>
        </row>
        <row r="12861">
          <cell r="A12861" t="str">
            <v>Y16.2</v>
          </cell>
          <cell r="B12861" t="str">
            <v>Envenenamiento por, y exposición a disolventes orgánicos e hidrocarburos halogenados y sus vapores, de intención no determinada, en escuelas, otras instituciones y áreas administrativas públicas</v>
          </cell>
        </row>
        <row r="12862">
          <cell r="A12862" t="str">
            <v>Y16.3</v>
          </cell>
          <cell r="B12862" t="str">
            <v>Envenenamiento por, y exposición a disolventes orgánicos e hidrocarburos halogenados y sus vapores, de intención no determinada, en áreas de deporte y atletismo</v>
          </cell>
        </row>
        <row r="12863">
          <cell r="A12863" t="str">
            <v>Y16.4</v>
          </cell>
          <cell r="B12863" t="str">
            <v>Envenenamiento por, y exposición a disolventes orgánicos e hidrocarburos halogenados y sus vapores, de intención no determinada, en calles y carreteras</v>
          </cell>
        </row>
        <row r="12864">
          <cell r="A12864" t="str">
            <v>Y16.5</v>
          </cell>
          <cell r="B12864" t="str">
            <v>Envenenamiento por, y exposición a disolventes orgánicos e hidrocarburos halogenados y sus vapores, de intención no determinada, en comercio y área de servicios</v>
          </cell>
        </row>
        <row r="12865">
          <cell r="A12865" t="str">
            <v>Y16.6</v>
          </cell>
          <cell r="B12865" t="str">
            <v>Envenenamiento por, y exposición a disolventes orgánicos e hidrocarburos halogenados y sus vapores, de intención no determinada, en área industrial y de la construcción</v>
          </cell>
        </row>
        <row r="12866">
          <cell r="A12866" t="str">
            <v>Y16.7</v>
          </cell>
          <cell r="B12866" t="str">
            <v>Envenenamiento por, y exposición a disolventes orgánicos e hidrocarburos halogenados y sus vapores, de intención no determinada, en granja</v>
          </cell>
        </row>
        <row r="12867">
          <cell r="A12867" t="str">
            <v>Y16.8</v>
          </cell>
          <cell r="B12867" t="str">
            <v>Envenenamiento por, y exposición a disolventes orgánicos e hidrocarburos halogenados y sus vapores, de intención no determinada, en otro lugar especificado</v>
          </cell>
        </row>
        <row r="12868">
          <cell r="A12868" t="str">
            <v>Y16.9</v>
          </cell>
          <cell r="B12868" t="str">
            <v>Envenenamiento por, y exposición a disolventes orgánicos e hidrocarburos halogenados y sus vapores, de intención no determinada, en lugar no especificado</v>
          </cell>
        </row>
        <row r="12869">
          <cell r="A12869" t="str">
            <v>Y17</v>
          </cell>
          <cell r="B12869" t="str">
            <v>Envenenamiento por, y exposición a otros gases y vapores, de intención no determinada</v>
          </cell>
        </row>
        <row r="12870">
          <cell r="A12870" t="str">
            <v>Y17.0</v>
          </cell>
          <cell r="B12870" t="str">
            <v>Envenenamiento por, y exposición a otros gases y vapores, de intención no determinada, en vivienda</v>
          </cell>
        </row>
        <row r="12871">
          <cell r="A12871" t="str">
            <v>Y17.1</v>
          </cell>
          <cell r="B12871" t="str">
            <v>Envenenamiento por, y exposición a otros gases y vapores, de intención no determinada, en institución residencial</v>
          </cell>
        </row>
        <row r="12872">
          <cell r="A12872" t="str">
            <v>Y17.2</v>
          </cell>
          <cell r="B12872" t="str">
            <v>Envenenamiento por, y exposición a otros gases y vapores, de intención no determinada, en escuelas, otras instituciones y áreas administrativas públicas</v>
          </cell>
        </row>
        <row r="12873">
          <cell r="A12873" t="str">
            <v>Y17.3</v>
          </cell>
          <cell r="B12873" t="str">
            <v>Envenenamiento por, y exposición a otros gases y vapores, de intención no determinada, en áreas de deporte y atletismo</v>
          </cell>
        </row>
        <row r="12874">
          <cell r="A12874" t="str">
            <v>Y17.4</v>
          </cell>
          <cell r="B12874" t="str">
            <v>Envenenamiento por, y exposición a otros gases y vapores, de intención no determinada, en calles y carreteras</v>
          </cell>
        </row>
        <row r="12875">
          <cell r="A12875" t="str">
            <v>Y17.5</v>
          </cell>
          <cell r="B12875" t="str">
            <v>Envenenamiento por, y exposición a otros gases y vapores, de intención no determinada, en comercio y área de servicios</v>
          </cell>
        </row>
        <row r="12876">
          <cell r="A12876" t="str">
            <v>Y17.6</v>
          </cell>
          <cell r="B12876" t="str">
            <v>Envenenamiento por, y exposición a otros gases y vapores, de intención no determinada, en área industrial y de la construcción</v>
          </cell>
        </row>
        <row r="12877">
          <cell r="A12877" t="str">
            <v>Y17.7</v>
          </cell>
          <cell r="B12877" t="str">
            <v>Envenenamiento por, y exposición a otros gases y vapores, de intención no determinada, en granja</v>
          </cell>
        </row>
        <row r="12878">
          <cell r="A12878" t="str">
            <v>Y17.8</v>
          </cell>
          <cell r="B12878" t="str">
            <v>Envenenamiento por, y exposición a otros gases y vapores, de intención no determinada, en otro lugar especificado</v>
          </cell>
        </row>
        <row r="12879">
          <cell r="A12879" t="str">
            <v>Y17.9</v>
          </cell>
          <cell r="B12879" t="str">
            <v>Envenenamiento por, y exposición a otros gases y vapores, de intención no determinada, en lugar no especificado</v>
          </cell>
        </row>
        <row r="12880">
          <cell r="A12880" t="str">
            <v>Y18</v>
          </cell>
          <cell r="B12880" t="str">
            <v>Envenenamiento por, y exposición a plaguicidas, de intención no determinada</v>
          </cell>
        </row>
        <row r="12881">
          <cell r="A12881" t="str">
            <v>Y18.0</v>
          </cell>
          <cell r="B12881" t="str">
            <v>Envenenamiento por, y exposición a plaguicidas, de intención no determinada, en vivienda</v>
          </cell>
        </row>
        <row r="12882">
          <cell r="A12882" t="str">
            <v>Y18.1</v>
          </cell>
          <cell r="B12882" t="str">
            <v>Envenenamiento por, y exposición a plaguicidas, de intención no determinada, en institución residencial</v>
          </cell>
        </row>
        <row r="12883">
          <cell r="A12883" t="str">
            <v>Y18.2</v>
          </cell>
          <cell r="B12883" t="str">
            <v>Envenenamiento por, y exposición a plaguicidas, de intención no determinada, en escuelas, otras instituciones y áreas administrativas públicas</v>
          </cell>
        </row>
        <row r="12884">
          <cell r="A12884" t="str">
            <v>Y18.3</v>
          </cell>
          <cell r="B12884" t="str">
            <v>Envenenamiento por, y exposición a plaguicidas, de intención no determinada, en áreas de deporte y atletismo</v>
          </cell>
        </row>
        <row r="12885">
          <cell r="A12885" t="str">
            <v>Y18.4</v>
          </cell>
          <cell r="B12885" t="str">
            <v>Envenenamiento por, y exposición a plaguicidas, de intención no determinada, en calles y carreteras</v>
          </cell>
        </row>
        <row r="12886">
          <cell r="A12886" t="str">
            <v>Y18.5</v>
          </cell>
          <cell r="B12886" t="str">
            <v>Envenenamiento por, y exposición a plaguicidas, de intención no determinada, en comercio y área de servicios</v>
          </cell>
        </row>
        <row r="12887">
          <cell r="A12887" t="str">
            <v>Y18.6</v>
          </cell>
          <cell r="B12887" t="str">
            <v>Envenenamiento por, y exposición a plaguicidas, de intención no determinada, en área industrial y de la construcción</v>
          </cell>
        </row>
        <row r="12888">
          <cell r="A12888" t="str">
            <v>Y18.7</v>
          </cell>
          <cell r="B12888" t="str">
            <v>Envenenamiento por, y exposición a plaguicidas, de intención no determinada, en granja</v>
          </cell>
        </row>
        <row r="12889">
          <cell r="A12889" t="str">
            <v>Y18.8</v>
          </cell>
          <cell r="B12889" t="str">
            <v>Envenenamiento por, y exposición a plaguicidas, de intención no determinada, en otro lugar especificado</v>
          </cell>
        </row>
        <row r="12890">
          <cell r="A12890" t="str">
            <v>Y18.9</v>
          </cell>
          <cell r="B12890" t="str">
            <v>Envenenamiento por, y exposición a plaguicidas, de intención no determinada, en lugar no especificado</v>
          </cell>
        </row>
        <row r="12891">
          <cell r="A12891" t="str">
            <v>Y19</v>
          </cell>
          <cell r="B12891" t="str">
            <v>Envenenamiento por, y exposición a otros productos químicos y sustancias nocivas, y los no especificados, de intención no determinada</v>
          </cell>
        </row>
        <row r="12892">
          <cell r="A12892" t="str">
            <v>Y19.0</v>
          </cell>
          <cell r="B12892" t="str">
            <v>Envenenamiento por, y exposición a otros productos químicos y sustancias nocivas, y los no especificados, de intención no determinada, en vivienda</v>
          </cell>
        </row>
        <row r="12893">
          <cell r="A12893" t="str">
            <v>Y19.1</v>
          </cell>
          <cell r="B12893" t="str">
            <v>Envenenamiento por, y exposición a otros productos químicos y sustancias nocivas, y los no especificados, de intención no determinada, en institución residencial</v>
          </cell>
        </row>
        <row r="12894">
          <cell r="A12894" t="str">
            <v>Y19.2</v>
          </cell>
          <cell r="B12894" t="str">
            <v>Envenenamiento por, y exposición a otros productos químicos y sustancias nocivas, y los no especificados, de intención no determinada, en escuelas, otras instituciones y áreas administrativas públicas</v>
          </cell>
        </row>
        <row r="12895">
          <cell r="A12895" t="str">
            <v>Y19.3</v>
          </cell>
          <cell r="B12895" t="str">
            <v>Envenenamiento por, y exposición a otros productos químicos y sustancias nocivas, y los no especificados, de intención no determinada, en áreas de deporte y atletismo</v>
          </cell>
        </row>
        <row r="12896">
          <cell r="A12896" t="str">
            <v>Y19.4</v>
          </cell>
          <cell r="B12896" t="str">
            <v>Envenenamiento por, y exposición a otros productos químicos y sustancias nocivas, y los no especificados, de intención no determinada, en calles y carreteras</v>
          </cell>
        </row>
        <row r="12897">
          <cell r="A12897" t="str">
            <v>Y19.5</v>
          </cell>
          <cell r="B12897" t="str">
            <v>Envenenamiento por, y exposición a otros productos químicos y sustancias nocivas, y los no especificados, de intención no determinada, en comercio y área de servicios</v>
          </cell>
        </row>
        <row r="12898">
          <cell r="A12898" t="str">
            <v>Y19.6</v>
          </cell>
          <cell r="B12898" t="str">
            <v>Envenenamiento por, y exposición a otros productos químicos y sustancias nocivas, y los no especificados, de intención no determinada, en área industrial y de la construcción</v>
          </cell>
        </row>
        <row r="12899">
          <cell r="A12899" t="str">
            <v>Y19.7</v>
          </cell>
          <cell r="B12899" t="str">
            <v>Envenenamiento por, y exposición a otros productos químicos y sustancias nocivas, y los no especificados, de intención no determinada, en granja</v>
          </cell>
        </row>
        <row r="12900">
          <cell r="A12900" t="str">
            <v>Y19.8</v>
          </cell>
          <cell r="B12900" t="str">
            <v>Envenenamiento por, y exposición a otros productos químicos y sustancias nocivas, y los no especificados, de intención no determinada, en otro lugar especificado</v>
          </cell>
        </row>
        <row r="12901">
          <cell r="A12901" t="str">
            <v>Y19.9</v>
          </cell>
          <cell r="B12901" t="str">
            <v>Envenenamiento por, y exposición a otros productos químicos y sustancias nocivas, y los no especificados, de intención no determinada, en lugar no especificado</v>
          </cell>
        </row>
        <row r="12902">
          <cell r="A12902" t="str">
            <v>Y20</v>
          </cell>
          <cell r="B12902" t="str">
            <v>Ahorcamiento, estrangulamiento y sofocación, de intención no determinada</v>
          </cell>
        </row>
        <row r="12903">
          <cell r="A12903" t="str">
            <v>Y20.0</v>
          </cell>
          <cell r="B12903" t="str">
            <v>Ahorcamiento, estrangulamiento y sofocación, de intención no determinada, en vivienda</v>
          </cell>
        </row>
        <row r="12904">
          <cell r="A12904" t="str">
            <v>Y20.1</v>
          </cell>
          <cell r="B12904" t="str">
            <v>Ahorcamiento, estrangulamiento y sofocación, de intención no determinada, en institución residencial</v>
          </cell>
        </row>
        <row r="12905">
          <cell r="A12905" t="str">
            <v>Y20.2</v>
          </cell>
          <cell r="B12905" t="str">
            <v>Ahorcamiento, estrangulamiento y sofocación, de intención no determinada, en escuelas, otras instituciones y áreas administrativas públicas</v>
          </cell>
        </row>
        <row r="12906">
          <cell r="A12906" t="str">
            <v>Y20.3</v>
          </cell>
          <cell r="B12906" t="str">
            <v>Ahorcamiento, estrangulamiento y sofocación, de intención no determinada, en áreas de deporte y atletismo</v>
          </cell>
        </row>
        <row r="12907">
          <cell r="A12907" t="str">
            <v>Y20.4</v>
          </cell>
          <cell r="B12907" t="str">
            <v>Ahorcamiento, estrangulamiento y sofocación, de intención no determinada, en calles y carreteras</v>
          </cell>
        </row>
        <row r="12908">
          <cell r="A12908" t="str">
            <v>Y20.5</v>
          </cell>
          <cell r="B12908" t="str">
            <v>Ahorcamiento, estrangulamiento y sofocación, de intención no determinada, en comercio y área de servicios</v>
          </cell>
        </row>
        <row r="12909">
          <cell r="A12909" t="str">
            <v>Y20.6</v>
          </cell>
          <cell r="B12909" t="str">
            <v>Ahorcamiento, estrangulamiento y sofocación, de intención no determinada, en área industrial y de la construcción</v>
          </cell>
        </row>
        <row r="12910">
          <cell r="A12910" t="str">
            <v>Y20.7</v>
          </cell>
          <cell r="B12910" t="str">
            <v>Ahorcamiento, estrangulamiento y sofocación, de intención no determinada, en granja</v>
          </cell>
        </row>
        <row r="12911">
          <cell r="A12911" t="str">
            <v>Y20.8</v>
          </cell>
          <cell r="B12911" t="str">
            <v>Ahorcamiento, estrangulamiento y sofocación, de intención no determinada, en otro lugar especificado</v>
          </cell>
        </row>
        <row r="12912">
          <cell r="A12912" t="str">
            <v>Y20.9</v>
          </cell>
          <cell r="B12912" t="str">
            <v>Ahorcamiento, estrangulamiento y sofocación, de intención no determinada, en lugar no especificado</v>
          </cell>
        </row>
        <row r="12913">
          <cell r="A12913" t="str">
            <v>Y21</v>
          </cell>
          <cell r="B12913" t="str">
            <v>Ahogamiento y sumersión, de intención no determinada</v>
          </cell>
        </row>
        <row r="12914">
          <cell r="A12914" t="str">
            <v>Y21.0</v>
          </cell>
          <cell r="B12914" t="str">
            <v>Ahogamiento y sumersión, de intención no determinada, en vivienda</v>
          </cell>
        </row>
        <row r="12915">
          <cell r="A12915" t="str">
            <v>Y21.1</v>
          </cell>
          <cell r="B12915" t="str">
            <v>Ahogamiento y sumersión, de intención no determinada, en institución residencial</v>
          </cell>
        </row>
        <row r="12916">
          <cell r="A12916" t="str">
            <v>Y21.2</v>
          </cell>
          <cell r="B12916" t="str">
            <v>Ahogamiento y sumersión, de intención no determinada, en escuelas, otras instituciones y áreas administrativas públicas</v>
          </cell>
        </row>
        <row r="12917">
          <cell r="A12917" t="str">
            <v>Y21.3</v>
          </cell>
          <cell r="B12917" t="str">
            <v>Ahogamiento y sumersión, de intención no determinada, en áreas de deporte y atletismo</v>
          </cell>
        </row>
        <row r="12918">
          <cell r="A12918" t="str">
            <v>Y21.4</v>
          </cell>
          <cell r="B12918" t="str">
            <v>Ahogamiento y sumersión, de intención no determinada, en calles y carreteras</v>
          </cell>
        </row>
        <row r="12919">
          <cell r="A12919" t="str">
            <v>Y21.5</v>
          </cell>
          <cell r="B12919" t="str">
            <v>Ahogamiento y sumersión, de intención no determinada, en comercio y área de servicios</v>
          </cell>
        </row>
        <row r="12920">
          <cell r="A12920" t="str">
            <v>Y21.6</v>
          </cell>
          <cell r="B12920" t="str">
            <v>Ahogamiento y sumersión, de intención no determinada, en área industrial y de la construcción</v>
          </cell>
        </row>
        <row r="12921">
          <cell r="A12921" t="str">
            <v>Y21.7</v>
          </cell>
          <cell r="B12921" t="str">
            <v>Ahogamiento y sumersión, de intención no determinada, en granja</v>
          </cell>
        </row>
        <row r="12922">
          <cell r="A12922" t="str">
            <v>Y21.8</v>
          </cell>
          <cell r="B12922" t="str">
            <v>Ahogamiento y sumersión, de intención no determinada, en otro lugar especificado</v>
          </cell>
        </row>
        <row r="12923">
          <cell r="A12923" t="str">
            <v>Y21.9</v>
          </cell>
          <cell r="B12923" t="str">
            <v>Ahogamiento y sumersión, de intención no determinada, en lugar no especificado</v>
          </cell>
        </row>
        <row r="12924">
          <cell r="A12924" t="str">
            <v>Y22</v>
          </cell>
          <cell r="B12924" t="str">
            <v>Disparo de arma corta, de intención no determinada</v>
          </cell>
        </row>
        <row r="12925">
          <cell r="A12925" t="str">
            <v>Y22.0</v>
          </cell>
          <cell r="B12925" t="str">
            <v>Disparo de arma corta, de intención no determinada, en vivienda</v>
          </cell>
        </row>
        <row r="12926">
          <cell r="A12926" t="str">
            <v>Y22.1</v>
          </cell>
          <cell r="B12926" t="str">
            <v>Disparo de arma corta, de intención no determinada, en institución residencial</v>
          </cell>
        </row>
        <row r="12927">
          <cell r="A12927" t="str">
            <v>Y22.2</v>
          </cell>
          <cell r="B12927" t="str">
            <v>Disparo de arma corta, de intención no determinada, en escuelas, otras instituciones y áreas administrativas públicas</v>
          </cell>
        </row>
        <row r="12928">
          <cell r="A12928" t="str">
            <v>Y22.3</v>
          </cell>
          <cell r="B12928" t="str">
            <v>Disparo de arma corta, de intención no determinada, en áreas de deporte y atletismo</v>
          </cell>
        </row>
        <row r="12929">
          <cell r="A12929" t="str">
            <v>Y22.4</v>
          </cell>
          <cell r="B12929" t="str">
            <v>Disparo de arma corta, de intención no determinada, en calles y carreteras</v>
          </cell>
        </row>
        <row r="12930">
          <cell r="A12930" t="str">
            <v>Y22.5</v>
          </cell>
          <cell r="B12930" t="str">
            <v>Disparo de arma corta, de intención no determinada, en comercio y área de servicios</v>
          </cell>
        </row>
        <row r="12931">
          <cell r="A12931" t="str">
            <v>Y22.6</v>
          </cell>
          <cell r="B12931" t="str">
            <v>Disparo de arma corta, de intención no determinada, en área industrial y de la construcción</v>
          </cell>
        </row>
        <row r="12932">
          <cell r="A12932" t="str">
            <v>Y22.7</v>
          </cell>
          <cell r="B12932" t="str">
            <v>Disparo de arma corta, de intención no determinada, en granja</v>
          </cell>
        </row>
        <row r="12933">
          <cell r="A12933" t="str">
            <v>Y22.8</v>
          </cell>
          <cell r="B12933" t="str">
            <v>Disparo de arma corta, de intención no determinada, en otro lugar especificado</v>
          </cell>
        </row>
        <row r="12934">
          <cell r="A12934" t="str">
            <v>Y22.9</v>
          </cell>
          <cell r="B12934" t="str">
            <v>Disparo de arma corta, de intención no determinada, en lugar no especificado</v>
          </cell>
        </row>
        <row r="12935">
          <cell r="A12935" t="str">
            <v>Y23</v>
          </cell>
          <cell r="B12935" t="str">
            <v>Disparo de rifle, escopeta y arma larga, de intención no determinada</v>
          </cell>
        </row>
        <row r="12936">
          <cell r="A12936" t="str">
            <v>Y23.0</v>
          </cell>
          <cell r="B12936" t="str">
            <v>Disparo de rifle, escopeta y arma larga, de intención no determinada, en vivienda</v>
          </cell>
        </row>
        <row r="12937">
          <cell r="A12937" t="str">
            <v>Y23.1</v>
          </cell>
          <cell r="B12937" t="str">
            <v>Disparo de rifle, escopeta y arma larga, de intención no determinada, en institución residencial</v>
          </cell>
        </row>
        <row r="12938">
          <cell r="A12938" t="str">
            <v>Y23.2</v>
          </cell>
          <cell r="B12938" t="str">
            <v>Disparo de rifle, escopeta y arma larga, de intención no determinada, en escuelas, otras instituciones y áreas administrativas públicas</v>
          </cell>
        </row>
        <row r="12939">
          <cell r="A12939" t="str">
            <v>Y23.3</v>
          </cell>
          <cell r="B12939" t="str">
            <v>Disparo de rifle, escopeta y arma larga, de intención no determinada, en áreas de deporte y atletismo</v>
          </cell>
        </row>
        <row r="12940">
          <cell r="A12940" t="str">
            <v>Y23.4</v>
          </cell>
          <cell r="B12940" t="str">
            <v>Disparo de rifle, escopeta y arma larga, de intención no determinada, en calles y carreteras</v>
          </cell>
        </row>
        <row r="12941">
          <cell r="A12941" t="str">
            <v>Y23.5</v>
          </cell>
          <cell r="B12941" t="str">
            <v>Disparo de rifle, escopeta y arma larga, de intención no determinada, en comercio y área de servicios</v>
          </cell>
        </row>
        <row r="12942">
          <cell r="A12942" t="str">
            <v>Y23.6</v>
          </cell>
          <cell r="B12942" t="str">
            <v>Disparo de rifle, escopeta y arma larga, de intención no determinada, en área industrial y de la construcción</v>
          </cell>
        </row>
        <row r="12943">
          <cell r="A12943" t="str">
            <v>Y23.7</v>
          </cell>
          <cell r="B12943" t="str">
            <v>Disparo de rifle, escopeta y arma larga, de intención no determinada, en granja</v>
          </cell>
        </row>
        <row r="12944">
          <cell r="A12944" t="str">
            <v>Y23.8</v>
          </cell>
          <cell r="B12944" t="str">
            <v>Disparo de rifle, escopeta y arma larga, de intención no determinada, en otro lugar especificado</v>
          </cell>
        </row>
        <row r="12945">
          <cell r="A12945" t="str">
            <v>Y23.9</v>
          </cell>
          <cell r="B12945" t="str">
            <v>Disparo de rifle, escopeta y arma larga, de intención no determinada, en lugar no especificado</v>
          </cell>
        </row>
        <row r="12946">
          <cell r="A12946" t="str">
            <v>Y24</v>
          </cell>
          <cell r="B12946" t="str">
            <v>Disparo de otras armas de fuego, y las no especificadas, de intención no determinada</v>
          </cell>
        </row>
        <row r="12947">
          <cell r="A12947" t="str">
            <v>Y24.0</v>
          </cell>
          <cell r="B12947" t="str">
            <v>Disparo de otras armas de fuego, y las no especificadas, de intención no determinada, en vivienda</v>
          </cell>
        </row>
        <row r="12948">
          <cell r="A12948" t="str">
            <v>Y24.1</v>
          </cell>
          <cell r="B12948" t="str">
            <v>Disparo de otras armas de fuego, y las no especificadas, de intención no determinada, en institución residencial</v>
          </cell>
        </row>
        <row r="12949">
          <cell r="A12949" t="str">
            <v>Y24.2</v>
          </cell>
          <cell r="B12949" t="str">
            <v>Disparo de otras armas de fuego, y las no especificadas, de intención no determinada, en escuelas, otras instituciones y áreas administrativas públicas</v>
          </cell>
        </row>
        <row r="12950">
          <cell r="A12950" t="str">
            <v>Y24.3</v>
          </cell>
          <cell r="B12950" t="str">
            <v>Disparo de otras armas de fuego, y las no especificadas, de intención no determinada, en áreas de deporte y atletismo</v>
          </cell>
        </row>
        <row r="12951">
          <cell r="A12951" t="str">
            <v>Y24.4</v>
          </cell>
          <cell r="B12951" t="str">
            <v>Disparo de otras armas de fuego, y las no especificadas, de intención no determinada, en calles y carreteras</v>
          </cell>
        </row>
        <row r="12952">
          <cell r="A12952" t="str">
            <v>Y24.5</v>
          </cell>
          <cell r="B12952" t="str">
            <v>Disparo de otras armas de fuego, y las no especificadas, de intención no determinada, en comercio y área de servicios</v>
          </cell>
        </row>
        <row r="12953">
          <cell r="A12953" t="str">
            <v>Y24.6</v>
          </cell>
          <cell r="B12953" t="str">
            <v>Disparo de otras armas de fuego, y las no especificadas, de intención no determinada, en área industrial y de la construcción</v>
          </cell>
        </row>
        <row r="12954">
          <cell r="A12954" t="str">
            <v>Y24.7</v>
          </cell>
          <cell r="B12954" t="str">
            <v>Disparo de otras armas de fuego, y las no especificadas, de intención no determinada, en granja</v>
          </cell>
        </row>
        <row r="12955">
          <cell r="A12955" t="str">
            <v>Y24.8</v>
          </cell>
          <cell r="B12955" t="str">
            <v>Disparo de otras armas de fuego, y las no especificadas, de intención no determinada, en otro lugar especificado</v>
          </cell>
        </row>
        <row r="12956">
          <cell r="A12956" t="str">
            <v>Y24.9</v>
          </cell>
          <cell r="B12956" t="str">
            <v>Disparo de otras armas de fuego, y las no especificadas, de intención no determinada, en lugar no especificado</v>
          </cell>
        </row>
        <row r="12957">
          <cell r="A12957" t="str">
            <v>Y25</v>
          </cell>
          <cell r="B12957" t="str">
            <v>Contacto traumático con material explosivo, de intención no determinada</v>
          </cell>
        </row>
        <row r="12958">
          <cell r="A12958" t="str">
            <v>Y25.0</v>
          </cell>
          <cell r="B12958" t="str">
            <v>Contacto traumático con material explosivo, de intención no determinada, en vivienda</v>
          </cell>
        </row>
        <row r="12959">
          <cell r="A12959" t="str">
            <v>Y25.1</v>
          </cell>
          <cell r="B12959" t="str">
            <v>Contacto traumático con material explosivo, de intención no determinada, en institución residencial</v>
          </cell>
        </row>
        <row r="12960">
          <cell r="A12960" t="str">
            <v>Y25.2</v>
          </cell>
          <cell r="B12960" t="str">
            <v>Contacto traumático con material explosivo, de intención no determinada, en escuelas, otras instituciones y áreas administrativas públicas</v>
          </cell>
        </row>
        <row r="12961">
          <cell r="A12961" t="str">
            <v>Y25.3</v>
          </cell>
          <cell r="B12961" t="str">
            <v>Contacto traumático con material explosivo, de intención no determinada, en áreas de deporte y atletismo</v>
          </cell>
        </row>
        <row r="12962">
          <cell r="A12962" t="str">
            <v>Y25.4</v>
          </cell>
          <cell r="B12962" t="str">
            <v>Contacto traumático con material explosivo, de intención no determinada, en calles y carreteras</v>
          </cell>
        </row>
        <row r="12963">
          <cell r="A12963" t="str">
            <v>Y25.5</v>
          </cell>
          <cell r="B12963" t="str">
            <v>Contacto traumático con material explosivo, de intención no determinada, en comercio y área de servicios</v>
          </cell>
        </row>
        <row r="12964">
          <cell r="A12964" t="str">
            <v>Y25.6</v>
          </cell>
          <cell r="B12964" t="str">
            <v>Contacto traumático con material explosivo, de intención no determinada, en área industrial y de la construcción</v>
          </cell>
        </row>
        <row r="12965">
          <cell r="A12965" t="str">
            <v>Y25.7</v>
          </cell>
          <cell r="B12965" t="str">
            <v>Contacto traumático con material explosivo, de intención no determinada, en granja</v>
          </cell>
        </row>
        <row r="12966">
          <cell r="A12966" t="str">
            <v>Y25.8</v>
          </cell>
          <cell r="B12966" t="str">
            <v>Contacto traumático con material explosivo, de intención no determinada, en otro lugar especificado</v>
          </cell>
        </row>
        <row r="12967">
          <cell r="A12967" t="str">
            <v>Y25.9</v>
          </cell>
          <cell r="B12967" t="str">
            <v>Contacto traumático con material explosivo, de intención no determinada, en lugar no especificado</v>
          </cell>
        </row>
        <row r="12968">
          <cell r="A12968" t="str">
            <v>Y26</v>
          </cell>
          <cell r="B12968" t="str">
            <v>Exposición al humo, fuego y llamas, de intención no determinada</v>
          </cell>
        </row>
        <row r="12969">
          <cell r="A12969" t="str">
            <v>Y26.0</v>
          </cell>
          <cell r="B12969" t="str">
            <v>Exposición al humo, fuego y llamas, de intención no determinada, en vivienda</v>
          </cell>
        </row>
        <row r="12970">
          <cell r="A12970" t="str">
            <v>Y26.1</v>
          </cell>
          <cell r="B12970" t="str">
            <v>Exposición al humo, fuego y llamas, de intención no determinada, en institución residencial</v>
          </cell>
        </row>
        <row r="12971">
          <cell r="A12971" t="str">
            <v>Y26.2</v>
          </cell>
          <cell r="B12971" t="str">
            <v>Exposición al humo, fuego y llamas, de intención no determinada, en escuelas, otras instituciones y áreas administrativas públicas</v>
          </cell>
        </row>
        <row r="12972">
          <cell r="A12972" t="str">
            <v>Y26.3</v>
          </cell>
          <cell r="B12972" t="str">
            <v>Exposición al humo, fuego y llamas, de intención no determinada, en áreas de deporte y atletismo</v>
          </cell>
        </row>
        <row r="12973">
          <cell r="A12973" t="str">
            <v>Y26.4</v>
          </cell>
          <cell r="B12973" t="str">
            <v>Exposición al humo, fuego y llamas, de intención no determinada, en calles y carreteras</v>
          </cell>
        </row>
        <row r="12974">
          <cell r="A12974" t="str">
            <v>Y26.5</v>
          </cell>
          <cell r="B12974" t="str">
            <v>Exposición al humo, fuego y llamas, de intención no determinada, en comercio y área de servicios</v>
          </cell>
        </row>
        <row r="12975">
          <cell r="A12975" t="str">
            <v>Y26.6</v>
          </cell>
          <cell r="B12975" t="str">
            <v>Exposición al humo, fuego y llamas, de intención no determinada, en área industrial y de la construcción</v>
          </cell>
        </row>
        <row r="12976">
          <cell r="A12976" t="str">
            <v>Y26.7</v>
          </cell>
          <cell r="B12976" t="str">
            <v>Exposición al humo, fuego y llamas, de intención no determinada, en granja</v>
          </cell>
        </row>
        <row r="12977">
          <cell r="A12977" t="str">
            <v>Y26.8</v>
          </cell>
          <cell r="B12977" t="str">
            <v>Exposición al humo, fuego y llamas, de intención no determinada, en otro lugar especificado</v>
          </cell>
        </row>
        <row r="12978">
          <cell r="A12978" t="str">
            <v>Y26.9</v>
          </cell>
          <cell r="B12978" t="str">
            <v>Exposición al humo, fuego y llamas, de intención no determinada, en lugar no especificado</v>
          </cell>
        </row>
        <row r="12979">
          <cell r="A12979" t="str">
            <v>Y27</v>
          </cell>
          <cell r="B12979" t="str">
            <v>Contacto con vapor de agua, vapores y objetos calientes, de intención no determinada</v>
          </cell>
        </row>
        <row r="12980">
          <cell r="A12980" t="str">
            <v>Y27.0</v>
          </cell>
          <cell r="B12980" t="str">
            <v>Contacto con vapor de agua, vapores y objetos calientes, de intención no determinada, en vivienda</v>
          </cell>
        </row>
        <row r="12981">
          <cell r="A12981" t="str">
            <v>Y27.1</v>
          </cell>
          <cell r="B12981" t="str">
            <v>Contacto con vapor de agua, vapores y objetos calientes, de intención no determinada, en institución residencial</v>
          </cell>
        </row>
        <row r="12982">
          <cell r="A12982" t="str">
            <v>Y27.2</v>
          </cell>
          <cell r="B12982" t="str">
            <v>Contacto con vapor de agua, vapores y objetos calientes, de intención no determinada, en escuelas, otras instituciones y áreas administrativas públicas</v>
          </cell>
        </row>
        <row r="12983">
          <cell r="A12983" t="str">
            <v>Y27.3</v>
          </cell>
          <cell r="B12983" t="str">
            <v>Contacto con vapor de agua, vapores y objetos calientes, de intención no determinada, en áreas de deporte y atletismo</v>
          </cell>
        </row>
        <row r="12984">
          <cell r="A12984" t="str">
            <v>Y27.4</v>
          </cell>
          <cell r="B12984" t="str">
            <v>Contacto con vapor de agua, vapores y objetos calientes, de intención no determinada, en calles y carreteras</v>
          </cell>
        </row>
        <row r="12985">
          <cell r="A12985" t="str">
            <v>Y27.5</v>
          </cell>
          <cell r="B12985" t="str">
            <v>Contacto con vapor de agua, vapores y objetos calientes, de intención no determinada, en comercio y área de servicios</v>
          </cell>
        </row>
        <row r="12986">
          <cell r="A12986" t="str">
            <v>Y27.6</v>
          </cell>
          <cell r="B12986" t="str">
            <v>Contacto con vapor de agua, vapores y objetos calientes, de intención no determinada, en área industrial y de la construcción</v>
          </cell>
        </row>
        <row r="12987">
          <cell r="A12987" t="str">
            <v>Y27.7</v>
          </cell>
          <cell r="B12987" t="str">
            <v>Contacto con vapor de agua, vapores y objetos calientes, de intención no determinada, en granja</v>
          </cell>
        </row>
        <row r="12988">
          <cell r="A12988" t="str">
            <v>Y27.8</v>
          </cell>
          <cell r="B12988" t="str">
            <v>Contacto con vapor de agua, vapores y objetos calientes, de intención no determinada, en otro lugar especificado</v>
          </cell>
        </row>
        <row r="12989">
          <cell r="A12989" t="str">
            <v>Y27.9</v>
          </cell>
          <cell r="B12989" t="str">
            <v>Contacto con vapor de agua, vapores y objetos calientes, de intención no determinada, en lugar no especificado</v>
          </cell>
        </row>
        <row r="12990">
          <cell r="A12990" t="str">
            <v>Y28</v>
          </cell>
          <cell r="B12990" t="str">
            <v>Contacto traumático con objeto cortante, de intención no determinada</v>
          </cell>
        </row>
        <row r="12991">
          <cell r="A12991" t="str">
            <v>Y28.0</v>
          </cell>
          <cell r="B12991" t="str">
            <v>Contacto traumático con objeto cortante, de intención no determinada, en vivienda</v>
          </cell>
        </row>
        <row r="12992">
          <cell r="A12992" t="str">
            <v>Y28.1</v>
          </cell>
          <cell r="B12992" t="str">
            <v>Contacto traumático con objeto cortante, de intención no determinada, en institución residencial</v>
          </cell>
        </row>
        <row r="12993">
          <cell r="A12993" t="str">
            <v>Y28.2</v>
          </cell>
          <cell r="B12993" t="str">
            <v>Contacto traumático con objeto cortante, de intención no determinada, en escuelas, otras instituciones y áreas administrativas públicas</v>
          </cell>
        </row>
        <row r="12994">
          <cell r="A12994" t="str">
            <v>Y28.3</v>
          </cell>
          <cell r="B12994" t="str">
            <v>Contacto traumático con objeto cortante, de intención no determinada, en áreas de deporte y atletismo</v>
          </cell>
        </row>
        <row r="12995">
          <cell r="A12995" t="str">
            <v>Y28.4</v>
          </cell>
          <cell r="B12995" t="str">
            <v>Contacto traumático con objeto cortante, de intención no determinada, en calles y carreteras</v>
          </cell>
        </row>
        <row r="12996">
          <cell r="A12996" t="str">
            <v>Y28.5</v>
          </cell>
          <cell r="B12996" t="str">
            <v>Contacto traumático con objeto cortante, de intención no determinada, en comercio y área de servicios</v>
          </cell>
        </row>
        <row r="12997">
          <cell r="A12997" t="str">
            <v>Y28.6</v>
          </cell>
          <cell r="B12997" t="str">
            <v>Contacto traumático con objeto cortante, de intención no determinada, en área industrial y de la construcción</v>
          </cell>
        </row>
        <row r="12998">
          <cell r="A12998" t="str">
            <v>Y28.7</v>
          </cell>
          <cell r="B12998" t="str">
            <v>Contacto traumático con objeto cortante, de intención no determinada, en granja</v>
          </cell>
        </row>
        <row r="12999">
          <cell r="A12999" t="str">
            <v>Y28.8</v>
          </cell>
          <cell r="B12999" t="str">
            <v>Contacto traumático con objeto cortante, de intención no determinada, en otro lugar especificado</v>
          </cell>
        </row>
        <row r="13000">
          <cell r="A13000" t="str">
            <v>Y28.9</v>
          </cell>
          <cell r="B13000" t="str">
            <v>Contacto traumático con objeto cortante, de intención no determinada, en lugar no especificado</v>
          </cell>
        </row>
        <row r="13001">
          <cell r="A13001" t="str">
            <v>Y29</v>
          </cell>
          <cell r="B13001" t="str">
            <v>Contacto traumático con objeto romo o sin filo, de intención no determinada</v>
          </cell>
        </row>
        <row r="13002">
          <cell r="A13002" t="str">
            <v>Y29.0</v>
          </cell>
          <cell r="B13002" t="str">
            <v>Contacto traumático con objeto romo o sin filo, de intención no determinada, en vivienda</v>
          </cell>
        </row>
        <row r="13003">
          <cell r="A13003" t="str">
            <v>Y29.1</v>
          </cell>
          <cell r="B13003" t="str">
            <v>Contacto traumático con objeto romo o sin filo, de intención no determinada, en institución residencial</v>
          </cell>
        </row>
        <row r="13004">
          <cell r="A13004" t="str">
            <v>Y29.2</v>
          </cell>
          <cell r="B13004" t="str">
            <v>Contacto traumático con objeto romo o sin filo, de intención no determinada, en escuelas, otras instituciones y áreas administrativas públicas</v>
          </cell>
        </row>
        <row r="13005">
          <cell r="A13005" t="str">
            <v>Y29.3</v>
          </cell>
          <cell r="B13005" t="str">
            <v>Contacto traumático con objeto romo o sin filo, de intención no determinada, en áreas de deporte y atletismo</v>
          </cell>
        </row>
        <row r="13006">
          <cell r="A13006" t="str">
            <v>Y29.4</v>
          </cell>
          <cell r="B13006" t="str">
            <v>Contacto traumático con objeto romo o sin filo, de intención no determinada, en calles y carreteras</v>
          </cell>
        </row>
        <row r="13007">
          <cell r="A13007" t="str">
            <v>Y29.5</v>
          </cell>
          <cell r="B13007" t="str">
            <v>Contacto traumático con objeto romo o sin filo, de intención no determinada, en comercio y área de servicios</v>
          </cell>
        </row>
        <row r="13008">
          <cell r="A13008" t="str">
            <v>Y29.6</v>
          </cell>
          <cell r="B13008" t="str">
            <v>Contacto traumático con objeto romo o sin filo, de intención no determinada, en área industrial y de la construcción</v>
          </cell>
        </row>
        <row r="13009">
          <cell r="A13009" t="str">
            <v>Y29.7</v>
          </cell>
          <cell r="B13009" t="str">
            <v>Contacto traumático con objeto romo o sin filo, de intención no determinada, en granja</v>
          </cell>
        </row>
        <row r="13010">
          <cell r="A13010" t="str">
            <v>Y29.8</v>
          </cell>
          <cell r="B13010" t="str">
            <v>Contacto traumático con objeto romo o sin filo, de intención no determinada, en otro lugar especificado</v>
          </cell>
        </row>
        <row r="13011">
          <cell r="A13011" t="str">
            <v>Y29.9</v>
          </cell>
          <cell r="B13011" t="str">
            <v>Contacto traumático con objeto romo o sin filo, de intención no determinada, en lugar no especificado</v>
          </cell>
        </row>
        <row r="13012">
          <cell r="A13012" t="str">
            <v>Y30</v>
          </cell>
          <cell r="B13012" t="str">
            <v>Caída, salto o empujón desde lugar elevado, de intención no determinada</v>
          </cell>
        </row>
        <row r="13013">
          <cell r="A13013" t="str">
            <v>Y30.0</v>
          </cell>
          <cell r="B13013" t="str">
            <v>Caída, salto o empujón desde lugar elevado, de intención no determinada, en vivienda</v>
          </cell>
        </row>
        <row r="13014">
          <cell r="A13014" t="str">
            <v>Y30.1</v>
          </cell>
          <cell r="B13014" t="str">
            <v>Caída, salto o empujón desde lugar elevado, de intención no determinada, en institución residencial</v>
          </cell>
        </row>
        <row r="13015">
          <cell r="A13015" t="str">
            <v>Y30.2</v>
          </cell>
          <cell r="B13015" t="str">
            <v>Caída, salto o empujón desde lugar elevado, de intención no determinada, en escuelas, otras instituciones y áreas administrativas públicas</v>
          </cell>
        </row>
        <row r="13016">
          <cell r="A13016" t="str">
            <v>Y30.3</v>
          </cell>
          <cell r="B13016" t="str">
            <v>Caída, salto o empujón desde lugar elevado, de intención no determinada, en áreas de deporte y atletismo</v>
          </cell>
        </row>
        <row r="13017">
          <cell r="A13017" t="str">
            <v>Y30.4</v>
          </cell>
          <cell r="B13017" t="str">
            <v>Caída, salto o empujón desde lugar elevado, de intención no determinada, en calles y carreteras</v>
          </cell>
        </row>
        <row r="13018">
          <cell r="A13018" t="str">
            <v>Y30.5</v>
          </cell>
          <cell r="B13018" t="str">
            <v>Caída, salto o empujón desde lugar elevado, de intención no determinada, en comercio y área de servicios</v>
          </cell>
        </row>
        <row r="13019">
          <cell r="A13019" t="str">
            <v>Y30.6</v>
          </cell>
          <cell r="B13019" t="str">
            <v>Caída, salto o empujón desde lugar elevado, de intención no determinada, en área industrial y de la construcción</v>
          </cell>
        </row>
        <row r="13020">
          <cell r="A13020" t="str">
            <v>Y30.7</v>
          </cell>
          <cell r="B13020" t="str">
            <v>Caída, salto o empujón desde lugar elevado, de intención no determinada, en granja</v>
          </cell>
        </row>
        <row r="13021">
          <cell r="A13021" t="str">
            <v>Y30.8</v>
          </cell>
          <cell r="B13021" t="str">
            <v>Caída, salto o empujón desde lugar elevado, de intención no determinada, en otro lugar especificado</v>
          </cell>
        </row>
        <row r="13022">
          <cell r="A13022" t="str">
            <v>Y30.9</v>
          </cell>
          <cell r="B13022" t="str">
            <v>Caída, salto o empujón desde lugar elevado, de intención no determinada, en lugar no especificado</v>
          </cell>
        </row>
        <row r="13023">
          <cell r="A13023" t="str">
            <v>Y31</v>
          </cell>
          <cell r="B13023" t="str">
            <v>Caída, permanencia o carrera delante o hacia objeto en movimiento, de intención no determinada</v>
          </cell>
        </row>
        <row r="13024">
          <cell r="A13024" t="str">
            <v>Y31.0</v>
          </cell>
          <cell r="B13024" t="str">
            <v>Caída, permanencia o carrera delante o hacia objeto en movimiento, de intención no determinada, en vivienda</v>
          </cell>
        </row>
        <row r="13025">
          <cell r="A13025" t="str">
            <v>Y31.1</v>
          </cell>
          <cell r="B13025" t="str">
            <v>Caída, permanencia o carrera delante o hacia objeto en movimiento, de intención no determinada, en institución residencial</v>
          </cell>
        </row>
        <row r="13026">
          <cell r="A13026" t="str">
            <v>Y31.2</v>
          </cell>
          <cell r="B13026" t="str">
            <v>Caída, permanencia o carrera delante o hacia objeto en movimiento, de intención no determinada, en escuelas, otras instituciones y áreas administrativas públicas</v>
          </cell>
        </row>
        <row r="13027">
          <cell r="A13027" t="str">
            <v>Y31.3</v>
          </cell>
          <cell r="B13027" t="str">
            <v>Caída, permanencia o carrera delante o hacia objeto en movimiento, de intención no determinada, en áreas de deporte y atletismo</v>
          </cell>
        </row>
        <row r="13028">
          <cell r="A13028" t="str">
            <v>Y31.4</v>
          </cell>
          <cell r="B13028" t="str">
            <v>Caída, permanencia o carrera delante o hacia objeto en movimiento, de intención no determinada, en calles y carreteras</v>
          </cell>
        </row>
        <row r="13029">
          <cell r="A13029" t="str">
            <v>Y31.5</v>
          </cell>
          <cell r="B13029" t="str">
            <v>Caída, permanencia o carrera delante o hacia objeto en movimiento, de intención no determinada, en comercio y área de servicios</v>
          </cell>
        </row>
        <row r="13030">
          <cell r="A13030" t="str">
            <v>Y31.6</v>
          </cell>
          <cell r="B13030" t="str">
            <v>Caída, permanencia o carrera delante o hacia objeto en movimiento, de intención no determinada, en área industrial y de la construcción</v>
          </cell>
        </row>
        <row r="13031">
          <cell r="A13031" t="str">
            <v>Y31.7</v>
          </cell>
          <cell r="B13031" t="str">
            <v>Caída, permanencia o carrera delante o hacia objeto en movimiento, de intención no determinada, en granja</v>
          </cell>
        </row>
        <row r="13032">
          <cell r="A13032" t="str">
            <v>Y31.8</v>
          </cell>
          <cell r="B13032" t="str">
            <v>Caída, permanencia o carrera delante o hacia objeto en movimiento, de intención no determinada, en otro lugar especificado</v>
          </cell>
        </row>
        <row r="13033">
          <cell r="A13033" t="str">
            <v>Y31.9</v>
          </cell>
          <cell r="B13033" t="str">
            <v>Caída, permanencia o carrera delante o hacia objeto en movimiento, de intención no determinada, en lugar no especificado</v>
          </cell>
        </row>
        <row r="13034">
          <cell r="A13034" t="str">
            <v>Y32</v>
          </cell>
          <cell r="B13034" t="str">
            <v>Colisión de vehículo de motor, de intención no determinada</v>
          </cell>
        </row>
        <row r="13035">
          <cell r="A13035" t="str">
            <v>Y32.0</v>
          </cell>
          <cell r="B13035" t="str">
            <v>Colisión de vehículo de motor, de intención no determinada, en vivienda</v>
          </cell>
        </row>
        <row r="13036">
          <cell r="A13036" t="str">
            <v>Y32.1</v>
          </cell>
          <cell r="B13036" t="str">
            <v>Colisión de vehículo de motor, de intención no determinada, en institución residencial</v>
          </cell>
        </row>
        <row r="13037">
          <cell r="A13037" t="str">
            <v>Y32.2</v>
          </cell>
          <cell r="B13037" t="str">
            <v>Colisión de vehículo de motor, de intención no determinada, en escuelas, otras instituciones y áreas administrativas públicas</v>
          </cell>
        </row>
        <row r="13038">
          <cell r="A13038" t="str">
            <v>Y32.3</v>
          </cell>
          <cell r="B13038" t="str">
            <v>Colisión de vehículo de motor, de intención no determinada, en áreas de deporte y atletismo</v>
          </cell>
        </row>
        <row r="13039">
          <cell r="A13039" t="str">
            <v>Y32.4</v>
          </cell>
          <cell r="B13039" t="str">
            <v>Colisión de vehículo de motor, de intención no determinada, en calles y carreteras</v>
          </cell>
        </row>
        <row r="13040">
          <cell r="A13040" t="str">
            <v>Y32.5</v>
          </cell>
          <cell r="B13040" t="str">
            <v>Colisión de vehículo de motor, de intención no determinada, en comercio y área de servicios</v>
          </cell>
        </row>
        <row r="13041">
          <cell r="A13041" t="str">
            <v>Y32.6</v>
          </cell>
          <cell r="B13041" t="str">
            <v>Colisión de vehículo de motor, de intención no determinada, en área industrial y de la construcción</v>
          </cell>
        </row>
        <row r="13042">
          <cell r="A13042" t="str">
            <v>Y32.7</v>
          </cell>
          <cell r="B13042" t="str">
            <v>Colisión de vehículo de motor, de intención no determinada, en granja</v>
          </cell>
        </row>
        <row r="13043">
          <cell r="A13043" t="str">
            <v>Y32.8</v>
          </cell>
          <cell r="B13043" t="str">
            <v>Colisión de vehículo de motor, de intención no determinada, en otro lugar especificado</v>
          </cell>
        </row>
        <row r="13044">
          <cell r="A13044" t="str">
            <v>Y32.9</v>
          </cell>
          <cell r="B13044" t="str">
            <v>Colisión de vehículo de motor, de intención no determinada, en lugar no especificado</v>
          </cell>
        </row>
        <row r="13045">
          <cell r="A13045" t="str">
            <v>Y33</v>
          </cell>
          <cell r="B13045" t="str">
            <v>Otros eventos especificados, de intención no determinada</v>
          </cell>
        </row>
        <row r="13046">
          <cell r="A13046" t="str">
            <v>Y33.0</v>
          </cell>
          <cell r="B13046" t="str">
            <v>Otros eventos especificados, de intención no determinada, en vivienda</v>
          </cell>
        </row>
        <row r="13047">
          <cell r="A13047" t="str">
            <v>Y33.1</v>
          </cell>
          <cell r="B13047" t="str">
            <v>Otros eventos especificados, de intención no determinada, en institución residencial</v>
          </cell>
        </row>
        <row r="13048">
          <cell r="A13048" t="str">
            <v>Y33.2</v>
          </cell>
          <cell r="B13048" t="str">
            <v>Otros eventos especificados, de intención no determinada, en escuelas, otras instituciones y áreas administrativas públicas</v>
          </cell>
        </row>
        <row r="13049">
          <cell r="A13049" t="str">
            <v>Y33.3</v>
          </cell>
          <cell r="B13049" t="str">
            <v>Otros eventos especificados, de intención no determinada, en áreas de deporte y atletismo</v>
          </cell>
        </row>
        <row r="13050">
          <cell r="A13050" t="str">
            <v>Y33.4</v>
          </cell>
          <cell r="B13050" t="str">
            <v>Otros eventos especificados, de intención no determinada, en calles y carreteras</v>
          </cell>
        </row>
        <row r="13051">
          <cell r="A13051" t="str">
            <v>Y33.5</v>
          </cell>
          <cell r="B13051" t="str">
            <v>Otros eventos especificados, de intención no determinada, en comercio y área de servicios</v>
          </cell>
        </row>
        <row r="13052">
          <cell r="A13052" t="str">
            <v>Y33.6</v>
          </cell>
          <cell r="B13052" t="str">
            <v>Otros eventos especificados, de intención no determinada, en área industrial y de la construcción</v>
          </cell>
        </row>
        <row r="13053">
          <cell r="A13053" t="str">
            <v>Y33.7</v>
          </cell>
          <cell r="B13053" t="str">
            <v>Otros eventos especificados, de intención no determinada, en granja</v>
          </cell>
        </row>
        <row r="13054">
          <cell r="A13054" t="str">
            <v>Y33.8</v>
          </cell>
          <cell r="B13054" t="str">
            <v>Otros eventos especificados, de intención no determinada, en otro lugar especificado</v>
          </cell>
        </row>
        <row r="13055">
          <cell r="A13055" t="str">
            <v>Y33.9</v>
          </cell>
          <cell r="B13055" t="str">
            <v>Otros eventos especificados, de intención no determinada, en lugar no especificado</v>
          </cell>
        </row>
        <row r="13056">
          <cell r="A13056" t="str">
            <v>Y34</v>
          </cell>
          <cell r="B13056" t="str">
            <v>Evento no especificado, de intención no determinada</v>
          </cell>
        </row>
        <row r="13057">
          <cell r="A13057" t="str">
            <v>Y34.0</v>
          </cell>
          <cell r="B13057" t="str">
            <v>Evento no especificado, de intención no determinada, en vivienda</v>
          </cell>
        </row>
        <row r="13058">
          <cell r="A13058" t="str">
            <v>Y34.1</v>
          </cell>
          <cell r="B13058" t="str">
            <v>Evento no especificado, de intención no determinada, en institución residencial</v>
          </cell>
        </row>
        <row r="13059">
          <cell r="A13059" t="str">
            <v>Y34.2</v>
          </cell>
          <cell r="B13059" t="str">
            <v>Evento no especificado, de intención no determinada, en escuelas, otras instituciones y áreas administrativas públicas</v>
          </cell>
        </row>
        <row r="13060">
          <cell r="A13060" t="str">
            <v>Y34.3</v>
          </cell>
          <cell r="B13060" t="str">
            <v>Evento no especificado, de intención no determinada, en áreas de deporte y atletismo</v>
          </cell>
        </row>
        <row r="13061">
          <cell r="A13061" t="str">
            <v>Y34.4</v>
          </cell>
          <cell r="B13061" t="str">
            <v>Evento no especificado, de intención no determinada, en calles y carreteras</v>
          </cell>
        </row>
        <row r="13062">
          <cell r="A13062" t="str">
            <v>Y34.5</v>
          </cell>
          <cell r="B13062" t="str">
            <v>Evento no especificado, de intención no determinada, en comercio y área de servicios</v>
          </cell>
        </row>
        <row r="13063">
          <cell r="A13063" t="str">
            <v>Y34.6</v>
          </cell>
          <cell r="B13063" t="str">
            <v>Evento no especificado, de intención no determinada, en área industrial y de la construcción</v>
          </cell>
        </row>
        <row r="13064">
          <cell r="A13064" t="str">
            <v>Y34.7</v>
          </cell>
          <cell r="B13064" t="str">
            <v>Evento no especificado, de intención no determinada, en granja</v>
          </cell>
        </row>
        <row r="13065">
          <cell r="A13065" t="str">
            <v>Y34.8</v>
          </cell>
          <cell r="B13065" t="str">
            <v>Evento no especificado, de intención no determinada, en otro lugar especificado</v>
          </cell>
        </row>
        <row r="13066">
          <cell r="A13066" t="str">
            <v>Y34.9</v>
          </cell>
          <cell r="B13066" t="str">
            <v>Evento no especificado, de intención no determinada, en lugar no especificado</v>
          </cell>
        </row>
        <row r="13067">
          <cell r="A13067" t="str">
            <v>Y35</v>
          </cell>
          <cell r="B13067" t="str">
            <v>Intervención legal</v>
          </cell>
        </row>
        <row r="13068">
          <cell r="A13068" t="str">
            <v>Y35.0</v>
          </cell>
          <cell r="B13068" t="str">
            <v>Intervención legal con disparo de arma de fuego</v>
          </cell>
        </row>
        <row r="13069">
          <cell r="A13069" t="str">
            <v>Y35.1</v>
          </cell>
          <cell r="B13069" t="str">
            <v>Intervención legal con explosivos</v>
          </cell>
        </row>
        <row r="13070">
          <cell r="A13070" t="str">
            <v>Y35.2</v>
          </cell>
          <cell r="B13070" t="str">
            <v>Intervención legal con gas</v>
          </cell>
        </row>
        <row r="13071">
          <cell r="A13071" t="str">
            <v>Y35.3</v>
          </cell>
          <cell r="B13071" t="str">
            <v>Intervención legal con objetos romos o sin filo</v>
          </cell>
        </row>
        <row r="13072">
          <cell r="A13072" t="str">
            <v>Y35.4</v>
          </cell>
          <cell r="B13072" t="str">
            <v>Intervención legal con objetos cortantes</v>
          </cell>
        </row>
        <row r="13073">
          <cell r="A13073" t="str">
            <v>Y35.5</v>
          </cell>
          <cell r="B13073" t="str">
            <v>Ejecución legal</v>
          </cell>
        </row>
        <row r="13074">
          <cell r="A13074" t="str">
            <v>Y35.6</v>
          </cell>
          <cell r="B13074" t="str">
            <v>Intervención legal con otros medios especificados</v>
          </cell>
        </row>
        <row r="13075">
          <cell r="A13075" t="str">
            <v>Y35.7</v>
          </cell>
          <cell r="B13075" t="str">
            <v>Intervención legal, medios no especificados</v>
          </cell>
        </row>
        <row r="13076">
          <cell r="A13076" t="str">
            <v>Y36</v>
          </cell>
          <cell r="B13076" t="str">
            <v>Operaciones de guerra</v>
          </cell>
        </row>
        <row r="13077">
          <cell r="A13077" t="str">
            <v>Y36.0</v>
          </cell>
          <cell r="B13077" t="str">
            <v>Operaciones de guerra con explosión de armamento naval</v>
          </cell>
        </row>
        <row r="13078">
          <cell r="A13078" t="str">
            <v>Y36.1</v>
          </cell>
          <cell r="B13078" t="str">
            <v>Operaciones de guerra con destrucción de aeronave</v>
          </cell>
        </row>
        <row r="13079">
          <cell r="A13079" t="str">
            <v>Y36.2</v>
          </cell>
          <cell r="B13079" t="str">
            <v>Operaciones de guerra con otras explosiones y esquirlas</v>
          </cell>
        </row>
        <row r="13080">
          <cell r="A13080" t="str">
            <v>Y36.3</v>
          </cell>
          <cell r="B13080" t="str">
            <v>Operaciones de guerra con fuego y sustancias incendiarias y calientes</v>
          </cell>
        </row>
        <row r="13081">
          <cell r="A13081" t="str">
            <v>Y36.4</v>
          </cell>
          <cell r="B13081" t="str">
            <v>Operaciones de guerra con disparo de arma de fuego y otras formas de guerra convencional</v>
          </cell>
        </row>
        <row r="13082">
          <cell r="A13082" t="str">
            <v>Y36.5</v>
          </cell>
          <cell r="B13082" t="str">
            <v>Operaciones de guerra con armas nucleares</v>
          </cell>
        </row>
        <row r="13083">
          <cell r="A13083" t="str">
            <v>Y36.6</v>
          </cell>
          <cell r="B13083" t="str">
            <v>Operaciones de guerra con armas biológicas</v>
          </cell>
        </row>
        <row r="13084">
          <cell r="A13084" t="str">
            <v>Y36.7</v>
          </cell>
          <cell r="B13084" t="str">
            <v>Operaciones de guerra con armas químicas y otras formas de guerra no convencional</v>
          </cell>
        </row>
        <row r="13085">
          <cell r="A13085" t="str">
            <v>Y36.8</v>
          </cell>
          <cell r="B13085" t="str">
            <v>Operaciones de guerra que ocurren después del cese de hostilidades</v>
          </cell>
        </row>
        <row r="13086">
          <cell r="A13086" t="str">
            <v>Y36.9</v>
          </cell>
          <cell r="B13086" t="str">
            <v>Operación de guerra no especificada</v>
          </cell>
        </row>
        <row r="13087">
          <cell r="A13087" t="str">
            <v>Y40</v>
          </cell>
          <cell r="B13087" t="str">
            <v>Efectos adversos de antibióticos sistémicos</v>
          </cell>
        </row>
        <row r="13088">
          <cell r="A13088" t="str">
            <v>Y40.0</v>
          </cell>
          <cell r="B13088" t="str">
            <v>Efectos adversos de penicilinas</v>
          </cell>
        </row>
        <row r="13089">
          <cell r="A13089" t="str">
            <v>Y40.1</v>
          </cell>
          <cell r="B13089" t="str">
            <v>Efectos adversos de cefalosporinas y otros antibióticos beta-lactámicos</v>
          </cell>
        </row>
        <row r="13090">
          <cell r="A13090" t="str">
            <v>Y40.2</v>
          </cell>
          <cell r="B13090" t="str">
            <v>Efectos adversos del grupo de cloramfenicol</v>
          </cell>
        </row>
        <row r="13091">
          <cell r="A13091" t="str">
            <v>Y40.3</v>
          </cell>
          <cell r="B13091" t="str">
            <v>Efectos adversos de los macrólidos</v>
          </cell>
        </row>
        <row r="13092">
          <cell r="A13092" t="str">
            <v>Y40.4</v>
          </cell>
          <cell r="B13092" t="str">
            <v>Efectos adversos de tetraciclinas</v>
          </cell>
        </row>
        <row r="13093">
          <cell r="A13093" t="str">
            <v>Y40.5</v>
          </cell>
          <cell r="B13093" t="str">
            <v>Efectos adversos de aminoglucósidos</v>
          </cell>
        </row>
        <row r="13094">
          <cell r="A13094" t="str">
            <v>Y40.6</v>
          </cell>
          <cell r="B13094" t="str">
            <v>Efectos adversos de rifamicinas</v>
          </cell>
        </row>
        <row r="13095">
          <cell r="A13095" t="str">
            <v>Y40.7</v>
          </cell>
          <cell r="B13095" t="str">
            <v>Efectos adversos de antibióticos antimicóticos usados sistémicamente</v>
          </cell>
        </row>
        <row r="13096">
          <cell r="A13096" t="str">
            <v>Y40.8</v>
          </cell>
          <cell r="B13096" t="str">
            <v>Efectos adversos de otros antibióticos sistémicos</v>
          </cell>
        </row>
        <row r="13097">
          <cell r="A13097" t="str">
            <v>Y40.9</v>
          </cell>
          <cell r="B13097" t="str">
            <v>Efectos adversos de antibiótico sistémico no especificado</v>
          </cell>
        </row>
        <row r="13098">
          <cell r="A13098" t="str">
            <v>Y41</v>
          </cell>
          <cell r="B13098" t="str">
            <v>Efectos adversos de otros antiinfecciosos y antiparasitarios sistémicos</v>
          </cell>
        </row>
        <row r="13099">
          <cell r="A13099" t="str">
            <v>Y41.0</v>
          </cell>
          <cell r="B13099" t="str">
            <v>Efectos adversos de sulfonamidas</v>
          </cell>
        </row>
        <row r="13100">
          <cell r="A13100" t="str">
            <v>Y41.1</v>
          </cell>
          <cell r="B13100" t="str">
            <v>Efectos adversos de drogas antimicobacterianas</v>
          </cell>
        </row>
        <row r="13101">
          <cell r="A13101" t="str">
            <v>Y41.2</v>
          </cell>
          <cell r="B13101" t="str">
            <v>Efectos adversos de drogas antipalúdicas y agentes que actúan sobre otros protozoarios de la sangre</v>
          </cell>
        </row>
        <row r="13102">
          <cell r="A13102" t="str">
            <v>Y41.3</v>
          </cell>
          <cell r="B13102" t="str">
            <v>Efectos adversos de otras drogas antiprotozoarias</v>
          </cell>
        </row>
        <row r="13103">
          <cell r="A13103" t="str">
            <v>Y41.4</v>
          </cell>
          <cell r="B13103" t="str">
            <v>Efectos adversos de antihelmínticos</v>
          </cell>
        </row>
        <row r="13104">
          <cell r="A13104" t="str">
            <v>Y41.5</v>
          </cell>
          <cell r="B13104" t="str">
            <v>Efectos adversos de drogas antivirales</v>
          </cell>
        </row>
        <row r="13105">
          <cell r="A13105" t="str">
            <v>Y41.8</v>
          </cell>
          <cell r="B13105" t="str">
            <v>Efectos adversos de otros antiinfecciosos y antiparasitarios sistémicos especificados</v>
          </cell>
        </row>
        <row r="13106">
          <cell r="A13106" t="str">
            <v>Y41.9</v>
          </cell>
          <cell r="B13106" t="str">
            <v>Efectos adversos de antiinfecciosos y antiparasitarios sistémicos no especificados</v>
          </cell>
        </row>
        <row r="13107">
          <cell r="A13107" t="str">
            <v>Y42</v>
          </cell>
          <cell r="B13107" t="str">
            <v>Efectos adversos de hormonas y sus sustitutos sintéticos y antagonistas, no clasificados en otra parte</v>
          </cell>
        </row>
        <row r="13108">
          <cell r="A13108" t="str">
            <v>Y42.0</v>
          </cell>
          <cell r="B13108" t="str">
            <v>Efectos adversos de glucocorticoides y análogos sintéticos</v>
          </cell>
        </row>
        <row r="13109">
          <cell r="A13109" t="str">
            <v>Y42.1</v>
          </cell>
          <cell r="B13109" t="str">
            <v>Efectos adversos de hormonas tiroideas y sustitutos</v>
          </cell>
        </row>
        <row r="13110">
          <cell r="A13110" t="str">
            <v>Y42.2</v>
          </cell>
          <cell r="B13110" t="str">
            <v>Efectos adversos de drogas antitiroideas</v>
          </cell>
        </row>
        <row r="13111">
          <cell r="A13111" t="str">
            <v>Y42.3</v>
          </cell>
          <cell r="B13111" t="str">
            <v>Efectos adversos de drogas hipoglucemiantes orales e insulina [antidiabéticas]</v>
          </cell>
        </row>
        <row r="13112">
          <cell r="A13112" t="str">
            <v>Y42.4</v>
          </cell>
          <cell r="B13112" t="str">
            <v>Efectos adversos de anticonceptivos orales</v>
          </cell>
        </row>
        <row r="13113">
          <cell r="A13113" t="str">
            <v>Y42.5</v>
          </cell>
          <cell r="B13113" t="str">
            <v>Efectos adversos de otros estrógenos y progestágenos</v>
          </cell>
        </row>
        <row r="13114">
          <cell r="A13114" t="str">
            <v>Y42.6</v>
          </cell>
          <cell r="B13114" t="str">
            <v>Efectos adversos de antigonadotropinas, antiestrógenos y antiandrógenos, no clasificados en otra parte</v>
          </cell>
        </row>
        <row r="13115">
          <cell r="A13115" t="str">
            <v>Y42.7</v>
          </cell>
          <cell r="B13115" t="str">
            <v>Efectos adversos de andrógenos y congéneres anabólicos</v>
          </cell>
        </row>
        <row r="13116">
          <cell r="A13116" t="str">
            <v>Y42.8</v>
          </cell>
          <cell r="B13116" t="str">
            <v>Efectos adversos de otras hormonas y sus sustitutos sintéticos, y las no especificadas</v>
          </cell>
        </row>
        <row r="13117">
          <cell r="A13117" t="str">
            <v>Y42.9</v>
          </cell>
          <cell r="B13117" t="str">
            <v>Efectos adversos de otras hormonas antagonistas, y las no especificadas</v>
          </cell>
        </row>
        <row r="13118">
          <cell r="A13118" t="str">
            <v>Y43</v>
          </cell>
          <cell r="B13118" t="str">
            <v>Efectos adversos de agentes sistémicos primarios</v>
          </cell>
        </row>
        <row r="13119">
          <cell r="A13119" t="str">
            <v>Y43.0</v>
          </cell>
          <cell r="B13119" t="str">
            <v>Efectos adversos de antialérgicos y antieméticos</v>
          </cell>
        </row>
        <row r="13120">
          <cell r="A13120" t="str">
            <v>Y43.1</v>
          </cell>
          <cell r="B13120" t="str">
            <v>Efectos adversos de antimetabolitos antineoplásicos</v>
          </cell>
        </row>
        <row r="13121">
          <cell r="A13121" t="str">
            <v>Y43.2</v>
          </cell>
          <cell r="B13121" t="str">
            <v>Efectos adversos de productos naturales antineoplásicos</v>
          </cell>
        </row>
        <row r="13122">
          <cell r="A13122" t="str">
            <v>Y43.3</v>
          </cell>
          <cell r="B13122" t="str">
            <v>Efectos adversos de otras drogas antineoplásicas</v>
          </cell>
        </row>
        <row r="13123">
          <cell r="A13123" t="str">
            <v>Y43.4</v>
          </cell>
          <cell r="B13123" t="str">
            <v>Efectos adversos de agentes inmunosupresores</v>
          </cell>
        </row>
        <row r="13124">
          <cell r="A13124" t="str">
            <v>Y43.5</v>
          </cell>
          <cell r="B13124" t="str">
            <v>Efectos adversos de agentes acidificantes y alcalinizantes</v>
          </cell>
        </row>
        <row r="13125">
          <cell r="A13125" t="str">
            <v>Y43.6</v>
          </cell>
          <cell r="B13125" t="str">
            <v>Efectos adversos de enzimas no clasificadas en otra parte</v>
          </cell>
        </row>
        <row r="13126">
          <cell r="A13126" t="str">
            <v>Y43.8</v>
          </cell>
          <cell r="B13126" t="str">
            <v>Efectos adversos de otros agentes sistémicos primarios no clasificados en otra parte</v>
          </cell>
        </row>
        <row r="13127">
          <cell r="A13127" t="str">
            <v>Y43.9</v>
          </cell>
          <cell r="B13127" t="str">
            <v>Efectos adversos de agente sistémico primario no especificado</v>
          </cell>
        </row>
        <row r="13128">
          <cell r="A13128" t="str">
            <v>Y44</v>
          </cell>
          <cell r="B13128" t="str">
            <v>Efectos adversos de agentes que afectan primariamente los constituyentes de la sangre</v>
          </cell>
        </row>
        <row r="13129">
          <cell r="A13129" t="str">
            <v>Y44.0</v>
          </cell>
          <cell r="B13129" t="str">
            <v>Efectos adversos de preparaciones con hierro y otros preparados contra la anemia hipocrómica</v>
          </cell>
        </row>
        <row r="13130">
          <cell r="A13130" t="str">
            <v>Y44.1</v>
          </cell>
          <cell r="B13130" t="str">
            <v>Efectos adversos de vitamina B12, ácido fólico y otros preparados contra la anemia megaloblástica</v>
          </cell>
        </row>
        <row r="13131">
          <cell r="A13131" t="str">
            <v>Y44.2</v>
          </cell>
          <cell r="B13131" t="str">
            <v>Efectos adversos de anticoagulantes</v>
          </cell>
        </row>
        <row r="13132">
          <cell r="A13132" t="str">
            <v>Y44.3</v>
          </cell>
          <cell r="B13132" t="str">
            <v>Efectos adversos de antagonistas de anticoagulantes, vitamina K y otros coagulantes</v>
          </cell>
        </row>
        <row r="13133">
          <cell r="A13133" t="str">
            <v>Y44.4</v>
          </cell>
          <cell r="B13133" t="str">
            <v>Efectos adversos de drogas antitrombóticas [inhibidoras de la agregación plaquetaria]</v>
          </cell>
        </row>
        <row r="13134">
          <cell r="A13134" t="str">
            <v>Y44.5</v>
          </cell>
          <cell r="B13134" t="str">
            <v>Efectos adversos de drogas trombolíticas</v>
          </cell>
        </row>
        <row r="13135">
          <cell r="A13135" t="str">
            <v>Y44.6</v>
          </cell>
          <cell r="B13135" t="str">
            <v>Efectos adversos de sangre natural y productos sanguíneos</v>
          </cell>
        </row>
        <row r="13136">
          <cell r="A13136" t="str">
            <v>Y44.7</v>
          </cell>
          <cell r="B13136" t="str">
            <v>Efectos adversos de los sustitutos del plasma</v>
          </cell>
        </row>
        <row r="13137">
          <cell r="A13137" t="str">
            <v>Y44.9</v>
          </cell>
          <cell r="B13137" t="str">
            <v>Efectos adversos de otros agentes que afectan los constituyentes de la sangre, y los no especificados</v>
          </cell>
        </row>
        <row r="13138">
          <cell r="A13138" t="str">
            <v>Y45</v>
          </cell>
          <cell r="B13138" t="str">
            <v>Efectos adversos de drogas analgésicas, antipiréticas y antiinflamatorias</v>
          </cell>
        </row>
        <row r="13139">
          <cell r="A13139" t="str">
            <v>Y45.0</v>
          </cell>
          <cell r="B13139" t="str">
            <v>Efectos adversos de opiáceos y analgésicos relacionados</v>
          </cell>
        </row>
        <row r="13140">
          <cell r="A13140" t="str">
            <v>Y45.1</v>
          </cell>
          <cell r="B13140" t="str">
            <v>Efectos adversos de salicilatos</v>
          </cell>
        </row>
        <row r="13141">
          <cell r="A13141" t="str">
            <v>Y45.2</v>
          </cell>
          <cell r="B13141" t="str">
            <v>Efectos adversos de derivados del ácido propiónico</v>
          </cell>
        </row>
        <row r="13142">
          <cell r="A13142" t="str">
            <v>Y45.3</v>
          </cell>
          <cell r="B13142" t="str">
            <v>Efectos adversos de otras drogas antiinflamatorias no esteroides [DAINE]</v>
          </cell>
        </row>
        <row r="13143">
          <cell r="A13143" t="str">
            <v>Y45.4</v>
          </cell>
          <cell r="B13143" t="str">
            <v>Efectos adversos de los antirreumáticos</v>
          </cell>
        </row>
        <row r="13144">
          <cell r="A13144" t="str">
            <v>Y45.5</v>
          </cell>
          <cell r="B13144" t="str">
            <v>Efectos adversos de los derivados del 4-aminofenol</v>
          </cell>
        </row>
        <row r="13145">
          <cell r="A13145" t="str">
            <v>Y45.8</v>
          </cell>
          <cell r="B13145" t="str">
            <v>Efectos adversos de otros analgésicos y antipiréticos</v>
          </cell>
        </row>
        <row r="13146">
          <cell r="A13146" t="str">
            <v>Y45.9</v>
          </cell>
          <cell r="B13146" t="str">
            <v>Efectos adversos de drogas analgésicas, antipiréticas y antiinflamatorias no especificadas</v>
          </cell>
        </row>
        <row r="13147">
          <cell r="A13147" t="str">
            <v>Y46</v>
          </cell>
          <cell r="B13147" t="str">
            <v>Efectos adversos de drogas antiepilépticas y antiparkinsonianas</v>
          </cell>
        </row>
        <row r="13148">
          <cell r="A13148" t="str">
            <v>Y46.0</v>
          </cell>
          <cell r="B13148" t="str">
            <v>Efectos adversos de succinamidas</v>
          </cell>
        </row>
        <row r="13149">
          <cell r="A13149" t="str">
            <v>Y46.1</v>
          </cell>
          <cell r="B13149" t="str">
            <v>Efectos adversos de oxazolidinadionas</v>
          </cell>
        </row>
        <row r="13150">
          <cell r="A13150" t="str">
            <v>Y46.2</v>
          </cell>
          <cell r="B13150" t="str">
            <v>Efectos adversos de derivados de la hidantoína</v>
          </cell>
        </row>
        <row r="13151">
          <cell r="A13151" t="str">
            <v>Y46.3</v>
          </cell>
          <cell r="B13151" t="str">
            <v>Efectos adversos de desoxibarbitúricos</v>
          </cell>
        </row>
        <row r="13152">
          <cell r="A13152" t="str">
            <v>Y46.4</v>
          </cell>
          <cell r="B13152" t="str">
            <v>Efectos adversos de iminoestilbenos</v>
          </cell>
        </row>
        <row r="13153">
          <cell r="A13153" t="str">
            <v>Y46.5</v>
          </cell>
          <cell r="B13153" t="str">
            <v>Efectos adversos del ácido valproico</v>
          </cell>
        </row>
        <row r="13154">
          <cell r="A13154" t="str">
            <v>Y46.6</v>
          </cell>
          <cell r="B13154" t="str">
            <v>Efectos adversos de otros antiepilépticos, y los no especificados</v>
          </cell>
        </row>
        <row r="13155">
          <cell r="A13155" t="str">
            <v>Y46.7</v>
          </cell>
          <cell r="B13155" t="str">
            <v>Efectos adversos de drogas antiparkinsonianas</v>
          </cell>
        </row>
        <row r="13156">
          <cell r="A13156" t="str">
            <v>Y46.8</v>
          </cell>
          <cell r="B13156" t="str">
            <v>Efectos adversos de drogas antiespásticas</v>
          </cell>
        </row>
        <row r="13157">
          <cell r="A13157" t="str">
            <v>Y47</v>
          </cell>
          <cell r="B13157" t="str">
            <v>Efectos adversos de drogas sedantes, hipnóticas y ansiolíticas</v>
          </cell>
        </row>
        <row r="13158">
          <cell r="A13158" t="str">
            <v>Y47.0</v>
          </cell>
          <cell r="B13158" t="str">
            <v>Efectos adversos de barbitúricos, no clasificados en otra parte</v>
          </cell>
        </row>
        <row r="13159">
          <cell r="A13159" t="str">
            <v>Y47.1</v>
          </cell>
          <cell r="B13159" t="str">
            <v>Efectos adversos de benzodiazepinas</v>
          </cell>
        </row>
        <row r="13160">
          <cell r="A13160" t="str">
            <v>Y47.2</v>
          </cell>
          <cell r="B13160" t="str">
            <v>Efectos adversos de derivados clorales</v>
          </cell>
        </row>
        <row r="13161">
          <cell r="A13161" t="str">
            <v>Y47.3</v>
          </cell>
          <cell r="B13161" t="str">
            <v>Efectos adversos de paraldehído</v>
          </cell>
        </row>
        <row r="13162">
          <cell r="A13162" t="str">
            <v>Y47.4</v>
          </cell>
          <cell r="B13162" t="str">
            <v>Efectos adversos de compuestos del bromo</v>
          </cell>
        </row>
        <row r="13163">
          <cell r="A13163" t="str">
            <v>Y47.5</v>
          </cell>
          <cell r="B13163" t="str">
            <v>Efectos adversos de mezclas sedantes e hipnóticas, no clasificadas en otra parte</v>
          </cell>
        </row>
        <row r="13164">
          <cell r="A13164" t="str">
            <v>Y47.8</v>
          </cell>
          <cell r="B13164" t="str">
            <v>Efectos adversos de otras drogas sedantes, hipnóticas y ansiolíticas</v>
          </cell>
        </row>
        <row r="13165">
          <cell r="A13165" t="str">
            <v>Y47.9</v>
          </cell>
          <cell r="B13165" t="str">
            <v>Efectos adversos de drogas sedantes, hipnóticas y ansiolíticas no especificadas</v>
          </cell>
        </row>
        <row r="13166">
          <cell r="A13166" t="str">
            <v>Y48</v>
          </cell>
          <cell r="B13166" t="str">
            <v>Efectos adversos de gases anestésicos y terapéuticos</v>
          </cell>
        </row>
        <row r="13167">
          <cell r="A13167" t="str">
            <v>Y48.0</v>
          </cell>
          <cell r="B13167" t="str">
            <v>Efectos adversos de gases anestésicos por inhalación</v>
          </cell>
        </row>
        <row r="13168">
          <cell r="A13168" t="str">
            <v>Y48.1</v>
          </cell>
          <cell r="B13168" t="str">
            <v>Efectos adversos de gases anestésicos parenterales</v>
          </cell>
        </row>
        <row r="13169">
          <cell r="A13169" t="str">
            <v>Y48.2</v>
          </cell>
          <cell r="B13169" t="str">
            <v>Efectos adversos de otros gases anestésicos generales, y los no especificados</v>
          </cell>
        </row>
        <row r="13170">
          <cell r="A13170" t="str">
            <v>Y48.3</v>
          </cell>
          <cell r="B13170" t="str">
            <v>Efectos adversos de gases anestésicos locales</v>
          </cell>
        </row>
        <row r="13171">
          <cell r="A13171" t="str">
            <v>Y48.4</v>
          </cell>
          <cell r="B13171" t="str">
            <v>Efectos adversos de anestésicos no especificados</v>
          </cell>
        </row>
        <row r="13172">
          <cell r="A13172" t="str">
            <v>Y48.5</v>
          </cell>
          <cell r="B13172" t="str">
            <v>Efectos adversos de gases terapéuticos</v>
          </cell>
        </row>
        <row r="13173">
          <cell r="A13173" t="str">
            <v>Y49</v>
          </cell>
          <cell r="B13173" t="str">
            <v>Efectos adversos de drogas psicotrópicas, no clasificadas en otra parte</v>
          </cell>
        </row>
        <row r="13174">
          <cell r="A13174" t="str">
            <v>Y49.0</v>
          </cell>
          <cell r="B13174" t="str">
            <v>Efectos adversos de antidepresivos tricíclicos y tetracíclicos</v>
          </cell>
        </row>
        <row r="13175">
          <cell r="A13175" t="str">
            <v>Y49.1</v>
          </cell>
          <cell r="B13175" t="str">
            <v>Efectos adversos de antidepresivos inhibidores de la monoaminooxidasa</v>
          </cell>
        </row>
        <row r="13176">
          <cell r="A13176" t="str">
            <v>Y49.2</v>
          </cell>
          <cell r="B13176" t="str">
            <v>Efectos adversos de otros antidepresivos, y los no especificados</v>
          </cell>
        </row>
        <row r="13177">
          <cell r="A13177" t="str">
            <v>Y49.3</v>
          </cell>
          <cell r="B13177" t="str">
            <v>Efectos adversos de antipsicóticos y neurolépticos fenotiazínicos</v>
          </cell>
        </row>
        <row r="13178">
          <cell r="A13178" t="str">
            <v>Y49.4</v>
          </cell>
          <cell r="B13178" t="str">
            <v>Efectos adversos de neurolépticos de la butirofenona y tioxantina</v>
          </cell>
        </row>
        <row r="13179">
          <cell r="A13179" t="str">
            <v>Y49.5</v>
          </cell>
          <cell r="B13179" t="str">
            <v>Efectos adversos de otros antipsicóticos y neurolépticos</v>
          </cell>
        </row>
        <row r="13180">
          <cell r="A13180" t="str">
            <v>Y49.6</v>
          </cell>
          <cell r="B13180" t="str">
            <v>Efectos adversos de psicodislépticos [alucinógenos]</v>
          </cell>
        </row>
        <row r="13181">
          <cell r="A13181" t="str">
            <v>Y49.7</v>
          </cell>
          <cell r="B13181" t="str">
            <v>Efectos adversos de psicoestimulantes con abuso potencial</v>
          </cell>
        </row>
        <row r="13182">
          <cell r="A13182" t="str">
            <v>Y49.8</v>
          </cell>
          <cell r="B13182" t="str">
            <v>Efectos adversos de otras drogas psicotrópicas, no clasificadas en otra parte</v>
          </cell>
        </row>
        <row r="13183">
          <cell r="A13183" t="str">
            <v>Y49.9</v>
          </cell>
          <cell r="B13183" t="str">
            <v>Efectos adversos de drogas psicotrópicas no especificadas</v>
          </cell>
        </row>
        <row r="13184">
          <cell r="A13184" t="str">
            <v>Y50</v>
          </cell>
          <cell r="B13184" t="str">
            <v>Efectos adversos de estimulantes del sistema nervioso central, no clasificados en otra parte</v>
          </cell>
        </row>
        <row r="13185">
          <cell r="A13185" t="str">
            <v>Y50.0</v>
          </cell>
          <cell r="B13185" t="str">
            <v>Efectos adversos de analépticos</v>
          </cell>
        </row>
        <row r="13186">
          <cell r="A13186" t="str">
            <v>Y50.1</v>
          </cell>
          <cell r="B13186" t="str">
            <v>Efectos adversos de antagonistas de opiáceos</v>
          </cell>
        </row>
        <row r="13187">
          <cell r="A13187" t="str">
            <v>Y50.2</v>
          </cell>
          <cell r="B13187" t="str">
            <v>Efectos adversos de metilxantinas, no clasificadas en otra parte</v>
          </cell>
        </row>
        <row r="13188">
          <cell r="A13188" t="str">
            <v>Y50.8</v>
          </cell>
          <cell r="B13188" t="str">
            <v>Efectos adversos de otros estimulantes del sistema nervioso central</v>
          </cell>
        </row>
        <row r="13189">
          <cell r="A13189" t="str">
            <v>Y50.9</v>
          </cell>
          <cell r="B13189" t="str">
            <v>Efectos adversos de estimulante no especificado del sistema nervioso central</v>
          </cell>
        </row>
        <row r="13190">
          <cell r="A13190" t="str">
            <v>Y51</v>
          </cell>
          <cell r="B13190" t="str">
            <v>Efectos adversos de drogas que afectan primariamente el sistema nervioso autónomo</v>
          </cell>
        </row>
        <row r="13191">
          <cell r="A13191" t="str">
            <v>Y51.0</v>
          </cell>
          <cell r="B13191" t="str">
            <v>Efectos adversos de agentes anticolinesterasa</v>
          </cell>
        </row>
        <row r="13192">
          <cell r="A13192" t="str">
            <v>Y51.1</v>
          </cell>
          <cell r="B13192" t="str">
            <v>Efectos adversos de otros parasimpaticomiméticos [colinérgicos]</v>
          </cell>
        </row>
        <row r="13193">
          <cell r="A13193" t="str">
            <v>Y51.2</v>
          </cell>
          <cell r="B13193" t="str">
            <v>Efectos adversos de drogas bloqueadoras ganglionares, no clasificadas en otra parte</v>
          </cell>
        </row>
        <row r="13194">
          <cell r="A13194" t="str">
            <v>Y51.3</v>
          </cell>
          <cell r="B13194" t="str">
            <v>Efectos adversos de otros parasimpaticolíticos [anticolinérgicos y antimuscarínicos] y espasmolíticos, no clasificados en otra parte</v>
          </cell>
        </row>
        <row r="13195">
          <cell r="A13195" t="str">
            <v>Y51.4</v>
          </cell>
          <cell r="B13195" t="str">
            <v>Efectos adversos de agonistas [estimulantes] predominantemente alfa-adrenérgicos, no clasificados en otra parte</v>
          </cell>
        </row>
        <row r="13196">
          <cell r="A13196" t="str">
            <v>Y51.5</v>
          </cell>
          <cell r="B13196" t="str">
            <v>Efectos adversos de agonistas [estimulantes] predominantemente beta-adrenérgicos, no clasificados en otra parte</v>
          </cell>
        </row>
        <row r="13197">
          <cell r="A13197" t="str">
            <v>Y51.6</v>
          </cell>
          <cell r="B13197" t="str">
            <v>Efectos adversos de antagonistas [bloqueadores] alfa-adrenérgicos, no clasificados en otra parte</v>
          </cell>
        </row>
        <row r="13198">
          <cell r="A13198" t="str">
            <v>Y51.7</v>
          </cell>
          <cell r="B13198" t="str">
            <v>Efectos adversos de antagonistas [bloqueadores] beta-adrenérgicos, no clasificados en otra parte</v>
          </cell>
        </row>
        <row r="13199">
          <cell r="A13199" t="str">
            <v>Y51.8</v>
          </cell>
          <cell r="B13199" t="str">
            <v>Efectos adversos de agentes bloqueadores neuro-adrenérgicos que actúan centralmente, no clasificados en otra parte</v>
          </cell>
        </row>
        <row r="13200">
          <cell r="A13200" t="str">
            <v>Y51.9</v>
          </cell>
          <cell r="B13200" t="str">
            <v>Efectos adversos de otras drogas que afectan primariamente el sistema nerviosos autónomo, y las no especificadas</v>
          </cell>
        </row>
        <row r="13201">
          <cell r="A13201" t="str">
            <v>Y52</v>
          </cell>
          <cell r="B13201" t="str">
            <v>Efectos adversos de agentes que afectan primariamente el sistema cardiovascular</v>
          </cell>
        </row>
        <row r="13202">
          <cell r="A13202" t="str">
            <v>Y52.0</v>
          </cell>
          <cell r="B13202" t="str">
            <v>Efectos adversos de glucósidos cardiotónicos y drogas de acción similar</v>
          </cell>
        </row>
        <row r="13203">
          <cell r="A13203" t="str">
            <v>Y52.1</v>
          </cell>
          <cell r="B13203" t="str">
            <v>Efectos adversos de bloqueadores del canal del calcio</v>
          </cell>
        </row>
        <row r="13204">
          <cell r="A13204" t="str">
            <v>Y52.2</v>
          </cell>
          <cell r="B13204" t="str">
            <v>Efectos adversos de otras drogas antiarrítmicas, no clasificadas en otra parte</v>
          </cell>
        </row>
        <row r="13205">
          <cell r="A13205" t="str">
            <v>Y52.3</v>
          </cell>
          <cell r="B13205" t="str">
            <v>Efectos adversos de vasodilatadores coronarios, no clasificados en otra parte</v>
          </cell>
        </row>
        <row r="13206">
          <cell r="A13206" t="str">
            <v>Y52.4</v>
          </cell>
          <cell r="B13206" t="str">
            <v>Efectos adversos de inhibidores de la enzima convertidora de angiotensina</v>
          </cell>
        </row>
        <row r="13207">
          <cell r="A13207" t="str">
            <v>Y52.5</v>
          </cell>
          <cell r="B13207" t="str">
            <v>Efectos adversos de otras drogas antihipertensivas, no clasificadas en otra parte</v>
          </cell>
        </row>
        <row r="13208">
          <cell r="A13208" t="str">
            <v>Y52.6</v>
          </cell>
          <cell r="B13208" t="str">
            <v>Efectos adversos de drogas antihiperlipidémicas y antiarterioscleróticas</v>
          </cell>
        </row>
        <row r="13209">
          <cell r="A13209" t="str">
            <v>Y52.7</v>
          </cell>
          <cell r="B13209" t="str">
            <v>Efectos adversos de vasodilatadores periféricos</v>
          </cell>
        </row>
        <row r="13210">
          <cell r="A13210" t="str">
            <v>Y52.8</v>
          </cell>
          <cell r="B13210" t="str">
            <v>Efectos adversos de drogas antivaricosas, inclusive agentes esclerosantes</v>
          </cell>
        </row>
        <row r="13211">
          <cell r="A13211" t="str">
            <v>Y52.9</v>
          </cell>
          <cell r="B13211" t="str">
            <v>Efectos adversos de otros agentes que afectan primariamente el sistema cardiovascular, y los no especificados</v>
          </cell>
        </row>
        <row r="13212">
          <cell r="A13212" t="str">
            <v>Y53</v>
          </cell>
          <cell r="B13212" t="str">
            <v>Efectos adversos de agentes que afectan primariamente el sistema gastrointestinal</v>
          </cell>
        </row>
        <row r="13213">
          <cell r="A13213" t="str">
            <v>Y53.0</v>
          </cell>
          <cell r="B13213" t="str">
            <v>Efectos adversos de bloqueadores de los receptores H2 de histamina</v>
          </cell>
        </row>
        <row r="13214">
          <cell r="A13214" t="str">
            <v>Y53.1</v>
          </cell>
          <cell r="B13214" t="str">
            <v>Efectos adversos de otras drogas antiácidas e inhibidoras de la secreción gástrica</v>
          </cell>
        </row>
        <row r="13215">
          <cell r="A13215" t="str">
            <v>Y53.2</v>
          </cell>
          <cell r="B13215" t="str">
            <v>Efectos adversos de laxantes estimulantes</v>
          </cell>
        </row>
        <row r="13216">
          <cell r="A13216" t="str">
            <v>Y53.3</v>
          </cell>
          <cell r="B13216" t="str">
            <v>Efectos adversos de laxantes salinos y osmóticos</v>
          </cell>
        </row>
        <row r="13217">
          <cell r="A13217" t="str">
            <v>Y53.4</v>
          </cell>
          <cell r="B13217" t="str">
            <v>Efectos adversos de otros laxantes</v>
          </cell>
        </row>
        <row r="13218">
          <cell r="A13218" t="str">
            <v>Y53.5</v>
          </cell>
          <cell r="B13218" t="str">
            <v>Efectos adversos de digestivos</v>
          </cell>
        </row>
        <row r="13219">
          <cell r="A13219" t="str">
            <v>Y53.6</v>
          </cell>
          <cell r="B13219" t="str">
            <v>Efectos adversos de drogas antidiarreicas</v>
          </cell>
        </row>
        <row r="13220">
          <cell r="A13220" t="str">
            <v>Y53.7</v>
          </cell>
          <cell r="B13220" t="str">
            <v>Efectos adversos de eméticos</v>
          </cell>
        </row>
        <row r="13221">
          <cell r="A13221" t="str">
            <v>Y53.8</v>
          </cell>
          <cell r="B13221" t="str">
            <v>Efectos adversos de otros agentes que afectan primariamente el sistema gastrointestinal</v>
          </cell>
        </row>
        <row r="13222">
          <cell r="A13222" t="str">
            <v>Y53.9</v>
          </cell>
          <cell r="B13222" t="str">
            <v>Efectos adversos de agentes que afectan el sistema gastrointestinal, no especificados</v>
          </cell>
        </row>
        <row r="13223">
          <cell r="A13223" t="str">
            <v>Y54</v>
          </cell>
          <cell r="B13223" t="str">
            <v>Efectos adversos de agentes que afectan primariamente el equilibrio hídrico y el metabolismo mineral y del ácido úrico</v>
          </cell>
        </row>
        <row r="13224">
          <cell r="A13224" t="str">
            <v>Y54.0</v>
          </cell>
          <cell r="B13224" t="str">
            <v>Efectos adversos de mineralocorticoides</v>
          </cell>
        </row>
        <row r="13225">
          <cell r="A13225" t="str">
            <v>Y54.1</v>
          </cell>
          <cell r="B13225" t="str">
            <v>Efectos adversos de los bloqueadores de mineralocorticoides [antagonistas de la aldosterona]</v>
          </cell>
        </row>
        <row r="13226">
          <cell r="A13226" t="str">
            <v>Y54.2</v>
          </cell>
          <cell r="B13226" t="str">
            <v>Efectos adversos de los inhibidores de la anhidrasa carbónica</v>
          </cell>
        </row>
        <row r="13227">
          <cell r="A13227" t="str">
            <v>Y54.3</v>
          </cell>
          <cell r="B13227" t="str">
            <v>Efectos adversos de los derivados de la benzotiadiazina</v>
          </cell>
        </row>
        <row r="13228">
          <cell r="A13228" t="str">
            <v>Y54.4</v>
          </cell>
          <cell r="B13228" t="str">
            <v>Efectos adversos de diuréticos de asa [</v>
          </cell>
        </row>
        <row r="13229">
          <cell r="A13229" t="str">
            <v>Y54.5</v>
          </cell>
          <cell r="B13229" t="str">
            <v>Efectos adversos de otros diuréticos</v>
          </cell>
        </row>
        <row r="13230">
          <cell r="A13230" t="str">
            <v>Y54.6</v>
          </cell>
          <cell r="B13230" t="str">
            <v>Efectos adversos de agentes electrolíticos, calóricos y del equilibrio hídrico</v>
          </cell>
        </row>
        <row r="13231">
          <cell r="A13231" t="str">
            <v>Y54.7</v>
          </cell>
          <cell r="B13231" t="str">
            <v>Efectos adversos de agentes que afectan la calcificación</v>
          </cell>
        </row>
        <row r="13232">
          <cell r="A13232" t="str">
            <v>Y54.8</v>
          </cell>
          <cell r="B13232" t="str">
            <v>Efectos adversos de agentes que afectan el metabolismo del ácido úrico</v>
          </cell>
        </row>
        <row r="13233">
          <cell r="A13233" t="str">
            <v>Y54.9</v>
          </cell>
          <cell r="B13233" t="str">
            <v>Efectos adversos de sales minerales, no clasificadas en otra parte</v>
          </cell>
        </row>
        <row r="13234">
          <cell r="A13234" t="str">
            <v>Y55</v>
          </cell>
          <cell r="B13234" t="str">
            <v>Efectos adversos de agentes que actúan primariamente sobre los músculos lisos y estriados y sobre el sistema respiratorio</v>
          </cell>
        </row>
        <row r="13235">
          <cell r="A13235" t="str">
            <v>Y55.0</v>
          </cell>
          <cell r="B13235" t="str">
            <v>Efectos adversos de drogas oxitócicas</v>
          </cell>
        </row>
        <row r="13236">
          <cell r="A13236" t="str">
            <v>Y55.1</v>
          </cell>
          <cell r="B13236" t="str">
            <v>Efectos adversos de relajantes de los músculos estriados [agentes bloqueadores neuromusculares]</v>
          </cell>
        </row>
        <row r="13237">
          <cell r="A13237" t="str">
            <v>Y55.2</v>
          </cell>
          <cell r="B13237" t="str">
            <v>Efectos adversos de otros agentes que actúan primariamente sobre los músculos, y los no especificados</v>
          </cell>
        </row>
        <row r="13238">
          <cell r="A13238" t="str">
            <v>Y55.3</v>
          </cell>
          <cell r="B13238" t="str">
            <v>Efectos adversos de antitusígenos</v>
          </cell>
        </row>
        <row r="13239">
          <cell r="A13239" t="str">
            <v>Y55.4</v>
          </cell>
          <cell r="B13239" t="str">
            <v>Efectos adversos de expectorantes</v>
          </cell>
        </row>
        <row r="13240">
          <cell r="A13240" t="str">
            <v>Y55.5</v>
          </cell>
          <cell r="B13240" t="str">
            <v>Efectos adversos de drogas contra el resfriado común</v>
          </cell>
        </row>
        <row r="13241">
          <cell r="A13241" t="str">
            <v>Y55.6</v>
          </cell>
          <cell r="B13241" t="str">
            <v>Efectos adversos de antiasmáticos, no clasificados en otra parte</v>
          </cell>
        </row>
        <row r="13242">
          <cell r="A13242" t="str">
            <v>Y55.7</v>
          </cell>
          <cell r="B13242" t="str">
            <v>Efectos adversos de otros agentes que actúan primariamente sobre el sistema respiratorio, y los no especificados</v>
          </cell>
        </row>
        <row r="13243">
          <cell r="A13243" t="str">
            <v>Y56</v>
          </cell>
          <cell r="B13243" t="str">
            <v>Efectos adversos de agentes tópicos que afectan primariamente la piel y las membranas mucosas, y drogas oftalmológicas, otorrinolaringológicas y dentales</v>
          </cell>
        </row>
        <row r="13244">
          <cell r="A13244" t="str">
            <v>Y56.0</v>
          </cell>
          <cell r="B13244" t="str">
            <v>Efectos adversos de drogas antimicóticas, antiinfecciosas y antiinflamatorias de uso local, no clasificadas en otra parte</v>
          </cell>
        </row>
        <row r="13245">
          <cell r="A13245" t="str">
            <v>Y56.1</v>
          </cell>
          <cell r="B13245" t="str">
            <v>Efectos adversos de antipruriginosos</v>
          </cell>
        </row>
        <row r="13246">
          <cell r="A13246" t="str">
            <v>Y56.2</v>
          </cell>
          <cell r="B13246" t="str">
            <v>Efectos adversos de astringentes y detergentes locales</v>
          </cell>
        </row>
        <row r="13247">
          <cell r="A13247" t="str">
            <v>Y56.3</v>
          </cell>
          <cell r="B13247" t="str">
            <v>Efectos adversos de emolientes, demulcentes y protectores</v>
          </cell>
        </row>
        <row r="13248">
          <cell r="A13248" t="str">
            <v>Y56.4</v>
          </cell>
          <cell r="B13248" t="str">
            <v>Efectos adversos de drogas y preparados queratolíticos, queratoplásticos y otros para el tratamiento del cabello</v>
          </cell>
        </row>
        <row r="13249">
          <cell r="A13249" t="str">
            <v>Y56.5</v>
          </cell>
          <cell r="B13249" t="str">
            <v>Efectos adversos de drogas y preparados oftalmológicos</v>
          </cell>
        </row>
        <row r="13250">
          <cell r="A13250" t="str">
            <v>Y56.6</v>
          </cell>
          <cell r="B13250" t="str">
            <v>Efectos adversos de drogas y preparados otorrinolaringológicos</v>
          </cell>
        </row>
        <row r="13251">
          <cell r="A13251" t="str">
            <v>Y56.7</v>
          </cell>
          <cell r="B13251" t="str">
            <v>Efectos adversos de drogas dentales, de aplicación tópica</v>
          </cell>
        </row>
        <row r="13252">
          <cell r="A13252" t="str">
            <v>Y56.8</v>
          </cell>
          <cell r="B13252" t="str">
            <v>Efectos adversos de otros agentes tópicos</v>
          </cell>
        </row>
        <row r="13253">
          <cell r="A13253" t="str">
            <v>Y56.9</v>
          </cell>
          <cell r="B13253" t="str">
            <v>Efectos adversos de otros agentes tópicos no especificados</v>
          </cell>
        </row>
        <row r="13254">
          <cell r="A13254" t="str">
            <v>Y57</v>
          </cell>
          <cell r="B13254" t="str">
            <v>Efectos adversos de otras drogas y medicamentos, y los no especificados</v>
          </cell>
        </row>
        <row r="13255">
          <cell r="A13255" t="str">
            <v>Y57.0</v>
          </cell>
          <cell r="B13255" t="str">
            <v>Efectos adversos de depresores del apetito [anoréxicos]</v>
          </cell>
        </row>
        <row r="13256">
          <cell r="A13256" t="str">
            <v>Y57.1</v>
          </cell>
          <cell r="B13256" t="str">
            <v>Efectos adversos de drogas lipotrópicas</v>
          </cell>
        </row>
        <row r="13257">
          <cell r="A13257" t="str">
            <v>Y57.2</v>
          </cell>
          <cell r="B13257" t="str">
            <v>Efectos adversos de antídotos y agentes quelantes, no clasificados en otra parte</v>
          </cell>
        </row>
        <row r="13258">
          <cell r="A13258" t="str">
            <v>Y57.3</v>
          </cell>
          <cell r="B13258" t="str">
            <v>Efectos adversos de disuasivos del alcohol</v>
          </cell>
        </row>
        <row r="13259">
          <cell r="A13259" t="str">
            <v>Y57.4</v>
          </cell>
          <cell r="B13259" t="str">
            <v>Efectos adversos de excipientes farmacéuticos</v>
          </cell>
        </row>
        <row r="13260">
          <cell r="A13260" t="str">
            <v>Y57.5</v>
          </cell>
          <cell r="B13260" t="str">
            <v>Efectos adversos de medios de contraste para rayos X</v>
          </cell>
        </row>
        <row r="13261">
          <cell r="A13261" t="str">
            <v>Y57.6</v>
          </cell>
          <cell r="B13261" t="str">
            <v>Efectos adversos de otros agentes diagnósticos</v>
          </cell>
        </row>
        <row r="13262">
          <cell r="A13262" t="str">
            <v>Y57.7</v>
          </cell>
          <cell r="B13262" t="str">
            <v>Efectos adversos de vitaminas, no clasificadas en otra parte</v>
          </cell>
        </row>
        <row r="13263">
          <cell r="A13263" t="str">
            <v>Y57.8</v>
          </cell>
          <cell r="B13263" t="str">
            <v>Efectos adversos de otras drogas y medicamentos</v>
          </cell>
        </row>
        <row r="13264">
          <cell r="A13264" t="str">
            <v>Y57.9</v>
          </cell>
          <cell r="B13264" t="str">
            <v>Efectos adversos de drogas o medicamentos no especificados</v>
          </cell>
        </row>
        <row r="13265">
          <cell r="A13265" t="str">
            <v>Y58</v>
          </cell>
          <cell r="B13265" t="str">
            <v>Efectos adversos de vacunas bacterianas</v>
          </cell>
        </row>
        <row r="13266">
          <cell r="A13266" t="str">
            <v>Y58.0</v>
          </cell>
          <cell r="B13266" t="str">
            <v>Efectos adversos de la vacuna BCG</v>
          </cell>
        </row>
        <row r="13267">
          <cell r="A13267" t="str">
            <v>Y58.1</v>
          </cell>
          <cell r="B13267" t="str">
            <v>Efectos adversos de la vacuna tifoidea y paratifoidea</v>
          </cell>
        </row>
        <row r="13268">
          <cell r="A13268" t="str">
            <v>Y58.2</v>
          </cell>
          <cell r="B13268" t="str">
            <v>Efectos adversos de la vacuna contra el cólera</v>
          </cell>
        </row>
        <row r="13269">
          <cell r="A13269" t="str">
            <v>Y58.3</v>
          </cell>
          <cell r="B13269" t="str">
            <v>Efectos adversos de la vacuna contra la peste</v>
          </cell>
        </row>
        <row r="13270">
          <cell r="A13270" t="str">
            <v>Y58.4</v>
          </cell>
          <cell r="B13270" t="str">
            <v>Efectos adversos de la vacuna contra el tétanos</v>
          </cell>
        </row>
        <row r="13271">
          <cell r="A13271" t="str">
            <v>Y58.5</v>
          </cell>
          <cell r="B13271" t="str">
            <v>Efectos adversos de la vacuna contra la difteria</v>
          </cell>
        </row>
        <row r="13272">
          <cell r="A13272" t="str">
            <v>Y58.6</v>
          </cell>
          <cell r="B13272" t="str">
            <v>Efectos adversos de la vacuna contra la tos ferina, inclusive combinaciones con un componente pertusis</v>
          </cell>
        </row>
        <row r="13273">
          <cell r="A13273" t="str">
            <v>Y58.8</v>
          </cell>
          <cell r="B13273" t="str">
            <v>Efectos adversos de vacunas bacterianas mixtas, excepto combinaciones con un componente pertusis</v>
          </cell>
        </row>
        <row r="13274">
          <cell r="A13274" t="str">
            <v>Y58.9</v>
          </cell>
          <cell r="B13274" t="str">
            <v>Efectos adversos de otras vacunas bacterianas, y las no especificadas</v>
          </cell>
        </row>
        <row r="13275">
          <cell r="A13275" t="str">
            <v>Y59</v>
          </cell>
          <cell r="B13275" t="str">
            <v>Efectos adversos de otras vacunas y sustancias biológicas, y las no especificadas</v>
          </cell>
        </row>
        <row r="13276">
          <cell r="A13276" t="str">
            <v>Y59.0</v>
          </cell>
          <cell r="B13276" t="str">
            <v>Efectos adversos de vacunas virales</v>
          </cell>
        </row>
        <row r="13277">
          <cell r="A13277" t="str">
            <v>Y59.1</v>
          </cell>
          <cell r="B13277" t="str">
            <v>Efectos adversos de vacunas contra rickettsias</v>
          </cell>
        </row>
        <row r="13278">
          <cell r="A13278" t="str">
            <v>Y59.2</v>
          </cell>
          <cell r="B13278" t="str">
            <v>Efectos adversos de vacunas antiprotozoarias</v>
          </cell>
        </row>
        <row r="13279">
          <cell r="A13279" t="str">
            <v>Y59.3</v>
          </cell>
          <cell r="B13279" t="str">
            <v>Efectos adversos de la inmunoglobulina</v>
          </cell>
        </row>
        <row r="13280">
          <cell r="A13280" t="str">
            <v>Y59.8</v>
          </cell>
          <cell r="B13280" t="str">
            <v>Efectos adversos de otras vacunas y sustancias biológicas especificadas</v>
          </cell>
        </row>
        <row r="13281">
          <cell r="A13281" t="str">
            <v>Y59.9</v>
          </cell>
          <cell r="B13281" t="str">
            <v>Efectos adversos de vacunas o sustancias biológicas no especificadas</v>
          </cell>
        </row>
        <row r="13282">
          <cell r="A13282" t="str">
            <v>Y60</v>
          </cell>
          <cell r="B13282" t="str">
            <v>Corte, punción, perforación o hemorragia no intencional durante la atención médica y quirúrgica</v>
          </cell>
        </row>
        <row r="13283">
          <cell r="A13283" t="str">
            <v>Y60.0</v>
          </cell>
          <cell r="B13283" t="str">
            <v>Incidente durante operación quirúrgica</v>
          </cell>
        </row>
        <row r="13284">
          <cell r="A13284" t="str">
            <v>Y60.1</v>
          </cell>
          <cell r="B13284" t="str">
            <v>Incidente durante infusión o transfusión</v>
          </cell>
        </row>
        <row r="13285">
          <cell r="A13285" t="str">
            <v>Y60.2</v>
          </cell>
          <cell r="B13285" t="str">
            <v>Incidente durante diálisis renal u otra perfusión</v>
          </cell>
        </row>
        <row r="13286">
          <cell r="A13286" t="str">
            <v>Y60.3</v>
          </cell>
          <cell r="B13286" t="str">
            <v>Incidente durante inyección o inmunización</v>
          </cell>
        </row>
        <row r="13287">
          <cell r="A13287" t="str">
            <v>Y60.4</v>
          </cell>
          <cell r="B13287" t="str">
            <v>Incidente durante examen endoscópico</v>
          </cell>
        </row>
        <row r="13288">
          <cell r="A13288" t="str">
            <v>Y60.5</v>
          </cell>
          <cell r="B13288" t="str">
            <v>Incidente durante cateterización cardíaca</v>
          </cell>
        </row>
        <row r="13289">
          <cell r="A13289" t="str">
            <v>Y60.6</v>
          </cell>
          <cell r="B13289" t="str">
            <v>Incidente durante aspiración, punción y otra cateterización</v>
          </cell>
        </row>
        <row r="13290">
          <cell r="A13290" t="str">
            <v>Y60.7</v>
          </cell>
          <cell r="B13290" t="str">
            <v>Incidente durante administración de enema</v>
          </cell>
        </row>
        <row r="13291">
          <cell r="A13291" t="str">
            <v>Y60.8</v>
          </cell>
          <cell r="B13291" t="str">
            <v>Incidente durante otras atenciones médicas y quirúrgicas</v>
          </cell>
        </row>
        <row r="13292">
          <cell r="A13292" t="str">
            <v>Y60.9</v>
          </cell>
          <cell r="B13292" t="str">
            <v>Incidente durante atención médica y quirúrgica no especificada</v>
          </cell>
        </row>
        <row r="13293">
          <cell r="A13293" t="str">
            <v>Y61</v>
          </cell>
          <cell r="B13293" t="str">
            <v>Objeto extraño dejado accidentalmente en el cuerpo durante la atención médica y quirúrgica</v>
          </cell>
        </row>
        <row r="13294">
          <cell r="A13294" t="str">
            <v>Y61.0</v>
          </cell>
          <cell r="B13294" t="str">
            <v>Objeto extraño dejado accidentalmente en el cuerpo durante operación quirúrgica</v>
          </cell>
        </row>
        <row r="13295">
          <cell r="A13295" t="str">
            <v>Y61.1</v>
          </cell>
          <cell r="B13295" t="str">
            <v>Objeto extraño dejado accidentalmente en el cuerpo durante infusión o transfusión</v>
          </cell>
        </row>
        <row r="13296">
          <cell r="A13296" t="str">
            <v>Y61.2</v>
          </cell>
          <cell r="B13296" t="str">
            <v>Objeto extraño dejado accidentalmente en el cuerpo durante diálisis renal u otra perfusión</v>
          </cell>
        </row>
        <row r="13297">
          <cell r="A13297" t="str">
            <v>Y61.3</v>
          </cell>
          <cell r="B13297" t="str">
            <v>Objeto extraño dejado accidentalmente en el cuerpo durante inyección o inmunización</v>
          </cell>
        </row>
        <row r="13298">
          <cell r="A13298" t="str">
            <v>Y61.4</v>
          </cell>
          <cell r="B13298" t="str">
            <v>Objeto extraño dejado accidentalmente en el cuerpo durante examen endoscópico</v>
          </cell>
        </row>
        <row r="13299">
          <cell r="A13299" t="str">
            <v>Y61.5</v>
          </cell>
          <cell r="B13299" t="str">
            <v>Objeto extraño dejado accidentalmente en el cuerpo durante cateterización cardíaca</v>
          </cell>
        </row>
        <row r="13300">
          <cell r="A13300" t="str">
            <v>Y61.6</v>
          </cell>
          <cell r="B13300" t="str">
            <v>Objeto extraño dejado accidentalmente en el cuerpo durante aspiración, punción y otra cateterización</v>
          </cell>
        </row>
        <row r="13301">
          <cell r="A13301" t="str">
            <v>Y61.7</v>
          </cell>
          <cell r="B13301" t="str">
            <v>Objeto extraño dejado accidentalmente en el cuerpo durante remoción de catéter o taponamiento</v>
          </cell>
        </row>
        <row r="13302">
          <cell r="A13302" t="str">
            <v>Y61.8</v>
          </cell>
          <cell r="B13302" t="str">
            <v>Objeto extraño dejado accidentalmente en el cuerpo durante otras atenciones médicas y quirúrgicas</v>
          </cell>
        </row>
        <row r="13303">
          <cell r="A13303" t="str">
            <v>Y61.9</v>
          </cell>
          <cell r="B13303" t="str">
            <v>Objeto extraño dejado accidentalmente en el cuerpo durante atención médica y quirúrgica no especificada</v>
          </cell>
        </row>
        <row r="13304">
          <cell r="A13304" t="str">
            <v>Y62</v>
          </cell>
          <cell r="B13304" t="str">
            <v>Fallas en la esterilización durante la atención médica y quirúrgica</v>
          </cell>
        </row>
        <row r="13305">
          <cell r="A13305" t="str">
            <v>Y62.0</v>
          </cell>
          <cell r="B13305" t="str">
            <v>Fallas en la esterilización durante operación quirúrgica</v>
          </cell>
        </row>
        <row r="13306">
          <cell r="A13306" t="str">
            <v>Y62.1</v>
          </cell>
          <cell r="B13306" t="str">
            <v>Fallas en la esterilización durante infusión o transfusión</v>
          </cell>
        </row>
        <row r="13307">
          <cell r="A13307" t="str">
            <v>Y62.2</v>
          </cell>
          <cell r="B13307" t="str">
            <v>Fallas en la esterilización durante diálisis renal u otra perfusión</v>
          </cell>
        </row>
        <row r="13308">
          <cell r="A13308" t="str">
            <v>Y62.3</v>
          </cell>
          <cell r="B13308" t="str">
            <v>Fallas en la esterilización durante inyección o inmunización</v>
          </cell>
        </row>
        <row r="13309">
          <cell r="A13309" t="str">
            <v>Y62.4</v>
          </cell>
          <cell r="B13309" t="str">
            <v>Fallas en la esterilización durante examen endoscópico</v>
          </cell>
        </row>
        <row r="13310">
          <cell r="A13310" t="str">
            <v>Y62.5</v>
          </cell>
          <cell r="B13310" t="str">
            <v>Fallas en la esterilización durante cateterización cardíaca</v>
          </cell>
        </row>
        <row r="13311">
          <cell r="A13311" t="str">
            <v>Y62.6</v>
          </cell>
          <cell r="B13311" t="str">
            <v>Fallas en la esterilización durante aspiración, punción y otra cateterización</v>
          </cell>
        </row>
        <row r="13312">
          <cell r="A13312" t="str">
            <v>Y62.8</v>
          </cell>
          <cell r="B13312" t="str">
            <v>Fallas en la esterilización durante otras atenciones médicas y quirúrgicas</v>
          </cell>
        </row>
        <row r="13313">
          <cell r="A13313" t="str">
            <v>Y62.9</v>
          </cell>
          <cell r="B13313" t="str">
            <v>Fallas en la esterilización durante atención médica y quirúrgica no especificada</v>
          </cell>
        </row>
        <row r="13314">
          <cell r="A13314" t="str">
            <v>Y63</v>
          </cell>
          <cell r="B13314" t="str">
            <v>Falla en la dosificación durante la atención médica y quirúrgica</v>
          </cell>
        </row>
        <row r="13315">
          <cell r="A13315" t="str">
            <v>Y63.0</v>
          </cell>
          <cell r="B13315" t="str">
            <v>Excesiva cantidad de sangre u otro líquido administrado durante una infusión o transfusión</v>
          </cell>
        </row>
        <row r="13316">
          <cell r="A13316" t="str">
            <v>Y63.1</v>
          </cell>
          <cell r="B13316" t="str">
            <v>Dilución incorrecta de líquido durante una infusión</v>
          </cell>
        </row>
        <row r="13317">
          <cell r="A13317" t="str">
            <v>Y63.2</v>
          </cell>
          <cell r="B13317" t="str">
            <v>Sobredosis de radiación administrada durante terapia</v>
          </cell>
        </row>
        <row r="13318">
          <cell r="A13318" t="str">
            <v>Y63.3</v>
          </cell>
          <cell r="B13318" t="str">
            <v>Exposición inadvertida del paciente a radiación durante la atención médica</v>
          </cell>
        </row>
        <row r="13319">
          <cell r="A13319" t="str">
            <v>Y63.4</v>
          </cell>
          <cell r="B13319" t="str">
            <v>Falla en la dosificación en electrochoque o en choque insulínico</v>
          </cell>
        </row>
        <row r="13320">
          <cell r="A13320" t="str">
            <v>Y63.5</v>
          </cell>
          <cell r="B13320" t="str">
            <v>Falla en el control de la temperatura, en taponamientos y aplicaciones locales</v>
          </cell>
        </row>
        <row r="13321">
          <cell r="A13321" t="str">
            <v>Y63.6</v>
          </cell>
          <cell r="B13321" t="str">
            <v>No administración de drogas, medicamentos o sustancias biológicas necesarias</v>
          </cell>
        </row>
        <row r="13322">
          <cell r="A13322" t="str">
            <v>Y63.8</v>
          </cell>
          <cell r="B13322" t="str">
            <v>Falla en la dosificación durante otras atenciones médicas y quirúrgicas</v>
          </cell>
        </row>
        <row r="13323">
          <cell r="A13323" t="str">
            <v>Y63.9</v>
          </cell>
          <cell r="B13323" t="str">
            <v>Falla en la dosificación durante atención médica y quirúrgica no especificada</v>
          </cell>
        </row>
        <row r="13324">
          <cell r="A13324" t="str">
            <v>Y64</v>
          </cell>
          <cell r="B13324" t="str">
            <v>Medicamentos o sustancias biológicas contaminados</v>
          </cell>
        </row>
        <row r="13325">
          <cell r="A13325" t="str">
            <v>Y64.0</v>
          </cell>
          <cell r="B13325" t="str">
            <v>Medicamento o sustancia biológica contaminado en infusión o transfusión</v>
          </cell>
        </row>
        <row r="13326">
          <cell r="A13326" t="str">
            <v>Y64.1</v>
          </cell>
          <cell r="B13326" t="str">
            <v>Medicamento o sustancia biológica contaminado, inyectado o usado para inmunización</v>
          </cell>
        </row>
        <row r="13327">
          <cell r="A13327" t="str">
            <v>Y64.8</v>
          </cell>
          <cell r="B13327" t="str">
            <v>Medicamento o sustancia biológica contaminado, administrado por otros medios</v>
          </cell>
        </row>
        <row r="13328">
          <cell r="A13328" t="str">
            <v>Y64.9</v>
          </cell>
          <cell r="B13328" t="str">
            <v>Medicamento o sustancia biológica contaminado, administrado por medios no especificados</v>
          </cell>
        </row>
        <row r="13329">
          <cell r="A13329" t="str">
            <v>Y65</v>
          </cell>
          <cell r="B13329" t="str">
            <v>Otros incidentes durante la atención médica y quirúrgica</v>
          </cell>
        </row>
        <row r="13330">
          <cell r="A13330" t="str">
            <v>Y65.0</v>
          </cell>
          <cell r="B13330" t="str">
            <v>Sangre incompatible usada en transfusión</v>
          </cell>
        </row>
        <row r="13331">
          <cell r="A13331" t="str">
            <v>Y65.1</v>
          </cell>
          <cell r="B13331" t="str">
            <v>Líquido erróneo usado en infusión</v>
          </cell>
        </row>
        <row r="13332">
          <cell r="A13332" t="str">
            <v>Y65.2</v>
          </cell>
          <cell r="B13332" t="str">
            <v>Falla en la sutura o ligadura durante operación quirúrgica</v>
          </cell>
        </row>
        <row r="13333">
          <cell r="A13333" t="str">
            <v>Y65.3</v>
          </cell>
          <cell r="B13333" t="str">
            <v>Tubo endotraqueal colocado erróneamente durante procedimiento anestésico</v>
          </cell>
        </row>
        <row r="13334">
          <cell r="A13334" t="str">
            <v>Y65.4</v>
          </cell>
          <cell r="B13334" t="str">
            <v>Falla en la introducción o remoción de otro tubo o instrumento</v>
          </cell>
        </row>
        <row r="13335">
          <cell r="A13335" t="str">
            <v>Y65.5</v>
          </cell>
          <cell r="B13335" t="str">
            <v>Realización de una operación inadecuada</v>
          </cell>
        </row>
        <row r="13336">
          <cell r="A13336" t="str">
            <v>Y65.8</v>
          </cell>
          <cell r="B13336" t="str">
            <v>Otros incidentes especificados durante la atención médica y quirúrgica</v>
          </cell>
        </row>
        <row r="13337">
          <cell r="A13337" t="str">
            <v>Y66.X</v>
          </cell>
          <cell r="B13337" t="str">
            <v>No administración de la atención médica y quirúrgica</v>
          </cell>
        </row>
        <row r="13338">
          <cell r="A13338" t="str">
            <v>Y69.X</v>
          </cell>
          <cell r="B13338" t="str">
            <v>Incidentes no especificados durante la atención médica y quirúrgica</v>
          </cell>
        </row>
        <row r="13339">
          <cell r="A13339" t="str">
            <v>Y70</v>
          </cell>
          <cell r="B13339" t="str">
            <v>Dispositivos de anestesiología asociados con incidentes adversos</v>
          </cell>
        </row>
        <row r="13340">
          <cell r="A13340" t="str">
            <v>Y70.0</v>
          </cell>
          <cell r="B13340" t="str">
            <v>Dispositivos de anestesiología asociados con incidentes adversos, dispositivos de diagnóstico y monitoreo</v>
          </cell>
        </row>
        <row r="13341">
          <cell r="A13341" t="str">
            <v>Y70.1</v>
          </cell>
          <cell r="B13341" t="str">
            <v>Dispositivos de anestesiología asociados con incidentes adversos, dispositivos terapéuticos (no quirúrgicos ) y de rehabilitación</v>
          </cell>
        </row>
        <row r="13342">
          <cell r="A13342" t="str">
            <v>Y70.2</v>
          </cell>
          <cell r="B13342" t="str">
            <v>Dispositivos de anestesiología asociados con incidentes adversos, dispositivos protésicos y otros implantes, materiales y accesorios</v>
          </cell>
        </row>
        <row r="13343">
          <cell r="A13343" t="str">
            <v>Y70.3</v>
          </cell>
          <cell r="B13343" t="str">
            <v>Dispositivos de anestesiología asociados con incidentes adversos, instrumentos quirúrgicos, dispositivos y materiales (inclusive suturas)</v>
          </cell>
        </row>
        <row r="13344">
          <cell r="A13344" t="str">
            <v>Y70.8</v>
          </cell>
          <cell r="B13344" t="str">
            <v>Dispositivos de anestesiología asociados con incidentes adversos, dispositivos diversos, no clasificados en otra parte</v>
          </cell>
        </row>
        <row r="13345">
          <cell r="A13345" t="str">
            <v>Y71</v>
          </cell>
          <cell r="B13345" t="str">
            <v>Dispositivos cardiovasculares asociados con incidentes adversos</v>
          </cell>
        </row>
        <row r="13346">
          <cell r="A13346" t="str">
            <v>Y71.0</v>
          </cell>
          <cell r="B13346" t="str">
            <v>Dispositivos cardiovasculares asociados con incidentes adversos, dispositivos de diagnóstico y monitoreo</v>
          </cell>
        </row>
        <row r="13347">
          <cell r="A13347" t="str">
            <v>Y71.1</v>
          </cell>
          <cell r="B13347" t="str">
            <v>Dispositivos cardiovasculares asociados con incidentes adversos, dispositivos terapéuticos (no quirúrgicos ) y de rehabilitación</v>
          </cell>
        </row>
        <row r="13348">
          <cell r="A13348" t="str">
            <v>Y71.2</v>
          </cell>
          <cell r="B13348" t="str">
            <v>Dispositivos cardiovasculares asociados con incidentes adversos, dispositivos protésicos y otros implantes, materiales y accesorios</v>
          </cell>
        </row>
        <row r="13349">
          <cell r="A13349" t="str">
            <v>Y71.3</v>
          </cell>
          <cell r="B13349" t="str">
            <v>Dispositivos cardiovasculares asociados con incidentes adversos, instrumentos quirúrgicos, dispositivos y materiales (inclusive suturas)</v>
          </cell>
        </row>
        <row r="13350">
          <cell r="A13350" t="str">
            <v>Y71.8</v>
          </cell>
          <cell r="B13350" t="str">
            <v>Dispositivos cardiovasculares asociados con incidentes adversos, dispositivos diversos, no clasificados en otra parte</v>
          </cell>
        </row>
        <row r="13351">
          <cell r="A13351" t="str">
            <v>Y72</v>
          </cell>
          <cell r="B13351" t="str">
            <v>Dispositivos otorrinolaringológicos asociados con incidentes adversos</v>
          </cell>
        </row>
        <row r="13352">
          <cell r="A13352" t="str">
            <v>Y72.0</v>
          </cell>
          <cell r="B13352" t="str">
            <v>Dispositivos otorrinolaringológicos asociados con incidentes adversos, dispositivos de diagnóstico y monitoreo</v>
          </cell>
        </row>
        <row r="13353">
          <cell r="A13353" t="str">
            <v>Y72.1</v>
          </cell>
          <cell r="B13353" t="str">
            <v>Dispositivos otorrinolaringológicos asociados con incidentes adversos, dispositivos terapéuticos (no quirúrgicos ) y de rehabilitación</v>
          </cell>
        </row>
        <row r="13354">
          <cell r="A13354" t="str">
            <v>Y72.2</v>
          </cell>
          <cell r="B13354" t="str">
            <v>Dispositivos otorrinolaringológicos asociados con incidentes adversos, dispositivos protésicos y otros implantes, materiales y accesorios</v>
          </cell>
        </row>
        <row r="13355">
          <cell r="A13355" t="str">
            <v>Y72.3</v>
          </cell>
          <cell r="B13355" t="str">
            <v>Dispositivos otorrinolaringológicos asociados con incidentes adversos, instrumentos quirúrgicos, dispositivos y materiales (inclusive suturas)</v>
          </cell>
        </row>
        <row r="13356">
          <cell r="A13356" t="str">
            <v>Y72.8</v>
          </cell>
          <cell r="B13356" t="str">
            <v>Dispositivos otorrinolaringológicos asociados con incidentes adversos, dispositivos diversos, no clasificados en otra parte</v>
          </cell>
        </row>
        <row r="13357">
          <cell r="A13357" t="str">
            <v>Y73</v>
          </cell>
          <cell r="B13357" t="str">
            <v>Dispositivos de gastroenterología y urología asociados con incidentes adversos</v>
          </cell>
        </row>
        <row r="13358">
          <cell r="A13358" t="str">
            <v>Y73.0</v>
          </cell>
          <cell r="B13358" t="str">
            <v>Dispositivos de gastroenterología y urología asociados con incidentes adversos, dispositivos de diagnóstico y monitoreo</v>
          </cell>
        </row>
        <row r="13359">
          <cell r="A13359" t="str">
            <v>Y73.1</v>
          </cell>
          <cell r="B13359" t="str">
            <v>Dispositivos de gastroenterología y urología asociados con incidentes adversos, dispositivos terapéuticos (no quirúrgicos ) y de rehabilitación</v>
          </cell>
        </row>
        <row r="13360">
          <cell r="A13360" t="str">
            <v>Y73.2</v>
          </cell>
          <cell r="B13360" t="str">
            <v>Dispositivos de gastroenterología y urología asociados con incidentes adversos, dispositivos protésicos y otros implantes, materiales y accesorios</v>
          </cell>
        </row>
        <row r="13361">
          <cell r="A13361" t="str">
            <v>Y73.3</v>
          </cell>
          <cell r="B13361" t="str">
            <v>Dispositivos de gastroenterología y urología asociados con incidentes adversos, instrumentos quirúrgicos, dispositivos y materiales (inclusive suturas)</v>
          </cell>
        </row>
        <row r="13362">
          <cell r="A13362" t="str">
            <v>Y73.8</v>
          </cell>
          <cell r="B13362" t="str">
            <v>Dispositivos de gastroenterología y urología asociados con incidentes adversos, dispositivos diversos, no clasificados en otra parte</v>
          </cell>
        </row>
        <row r="13363">
          <cell r="A13363" t="str">
            <v>Y74</v>
          </cell>
          <cell r="B13363" t="str">
            <v>Dispositivos para uso hospitalario general y personal asociados con incidentes adversos</v>
          </cell>
        </row>
        <row r="13364">
          <cell r="A13364" t="str">
            <v>Y74.0</v>
          </cell>
          <cell r="B13364" t="str">
            <v>Dispositivos para uso hospitalario general y personal asociados con incidentes adversos, dispositivos de diagnóstico y monitoreo</v>
          </cell>
        </row>
        <row r="13365">
          <cell r="A13365" t="str">
            <v>Y74.1</v>
          </cell>
          <cell r="B13365" t="str">
            <v>Dispositivos para uso hospitalario general y personal asociados con incidentes adversos, dispositivos terapéuticos (no quirúrgicos ) y de rehabilitación</v>
          </cell>
        </row>
        <row r="13366">
          <cell r="A13366" t="str">
            <v>Y74.2</v>
          </cell>
          <cell r="B13366" t="str">
            <v>Dispositivos para uso hospitalario general y personal asociados con incidentes adversos, dispositivos protésicos y otros implantes, materiales y accesorios</v>
          </cell>
        </row>
        <row r="13367">
          <cell r="A13367" t="str">
            <v>Y74.3</v>
          </cell>
          <cell r="B13367" t="str">
            <v>Dispositivos para uso hospitalario general y personal asociados con incidentes adversos, instrumentos quirúrgicos, dispositivos y materiales (inclusive suturas)</v>
          </cell>
        </row>
        <row r="13368">
          <cell r="A13368" t="str">
            <v>Y74.8</v>
          </cell>
          <cell r="B13368" t="str">
            <v>Dispositivos para uso hospitalario general y personal asociados con incidentes adversos, dispositivos diversos, no clasificados en otra parte</v>
          </cell>
        </row>
        <row r="13369">
          <cell r="A13369" t="str">
            <v>Y75</v>
          </cell>
          <cell r="B13369" t="str">
            <v>Dispositivos neurológicos asociados con incidentes adversos</v>
          </cell>
        </row>
        <row r="13370">
          <cell r="A13370" t="str">
            <v>Y75.0</v>
          </cell>
          <cell r="B13370" t="str">
            <v>Dispositivos neurológicos asociados con incidentes adversos, dispositivos de diagnóstico y monitoreo</v>
          </cell>
        </row>
        <row r="13371">
          <cell r="A13371" t="str">
            <v>Y75.1</v>
          </cell>
          <cell r="B13371" t="str">
            <v>Dispositivos neurológicos asociados con incidentes adversos, dispositivos terapéuticos (no quirúrgicos ) y de rehabilitación</v>
          </cell>
        </row>
        <row r="13372">
          <cell r="A13372" t="str">
            <v>Y75.2</v>
          </cell>
          <cell r="B13372" t="str">
            <v>Dispositivos neurológicos asociados con incidentes adversos, dispositivos protésicos y otros implantes, materiales y accesorios</v>
          </cell>
        </row>
        <row r="13373">
          <cell r="A13373" t="str">
            <v>Y75.3</v>
          </cell>
          <cell r="B13373" t="str">
            <v>Dispositivos neurológicos asociados con incidentes adversos, instrumentos quirúrgicos, dispositivos y materiales (inclusive suturas)</v>
          </cell>
        </row>
        <row r="13374">
          <cell r="A13374" t="str">
            <v>Y75.8</v>
          </cell>
          <cell r="B13374" t="str">
            <v>Dispositivos neurológicos asociados con incidentes adversos, dispositivos diversos, no clasificados en otra parte</v>
          </cell>
        </row>
        <row r="13375">
          <cell r="A13375" t="str">
            <v>Y76</v>
          </cell>
          <cell r="B13375" t="str">
            <v>Dispositivos ginecológicos y obstétricos asociados con incidentes adversos</v>
          </cell>
        </row>
        <row r="13376">
          <cell r="A13376" t="str">
            <v>Y76.0</v>
          </cell>
          <cell r="B13376" t="str">
            <v>Dispositivos ginecológicos y obstétricos asociados con incidentes adversos, dispositivos de diagnóstico y monitoreo</v>
          </cell>
        </row>
        <row r="13377">
          <cell r="A13377" t="str">
            <v>Y76.1</v>
          </cell>
          <cell r="B13377" t="str">
            <v>Dispositivos ginecológicos y obstétricos asociados con incidentes adversos, dispositivos terapéuticos (no quirúrgicos ) y de rehabilitación</v>
          </cell>
        </row>
        <row r="13378">
          <cell r="A13378" t="str">
            <v>Y76.2</v>
          </cell>
          <cell r="B13378" t="str">
            <v>Dispositivos ginecológicos y obstétricos asociados con incidentes adversos, dispositivos protésicos y otros implantes, materiales y accesorios</v>
          </cell>
        </row>
        <row r="13379">
          <cell r="A13379" t="str">
            <v>Y76.3</v>
          </cell>
          <cell r="B13379" t="str">
            <v>Dispositivos ginecológicos y obstétricos asociados con incidentes adversos, instrumentos quirúrgicos, dispositivos y materiales (inclusive suturas)</v>
          </cell>
        </row>
        <row r="13380">
          <cell r="A13380" t="str">
            <v>Y76.8</v>
          </cell>
          <cell r="B13380" t="str">
            <v>Dispositivos ginecológicos y obstétricos asociados con incidentes adversos, dispositivos diversos, no clasificados en otra parte</v>
          </cell>
        </row>
        <row r="13381">
          <cell r="A13381" t="str">
            <v>Y77</v>
          </cell>
          <cell r="B13381" t="str">
            <v>Dispositivos oftálmicos asociados con incidentes adversos</v>
          </cell>
        </row>
        <row r="13382">
          <cell r="A13382" t="str">
            <v>Y77.0</v>
          </cell>
          <cell r="B13382" t="str">
            <v>Dispositivos oftálmicos asociados con incidentes adversos, dispositivos de diagnóstico y monitoreo</v>
          </cell>
        </row>
        <row r="13383">
          <cell r="A13383" t="str">
            <v>Y77.1</v>
          </cell>
          <cell r="B13383" t="str">
            <v>Dispositivos oftálmicos asociados con incidentes adversos, dispositivos terapéuticos (no quirúrgicos ) y de rehabilitación</v>
          </cell>
        </row>
        <row r="13384">
          <cell r="A13384" t="str">
            <v>Y77.2</v>
          </cell>
          <cell r="B13384" t="str">
            <v>Dispositivos oftálmicos asociados con incidentes adversos, dispositivos protésicos y otros implantes, materiales y accesorios</v>
          </cell>
        </row>
        <row r="13385">
          <cell r="A13385" t="str">
            <v>Y77.3</v>
          </cell>
          <cell r="B13385" t="str">
            <v>Dispositivos oftálmicos asociados con incidentes adversos, instrumentos quirúrgicos, dispositivos y materiales (inclusive suturas)</v>
          </cell>
        </row>
        <row r="13386">
          <cell r="A13386" t="str">
            <v>Y77.8</v>
          </cell>
          <cell r="B13386" t="str">
            <v>Dispositivos oftálmicos asociados con incidentes adversos, dispositivos diversos, no clasificados en otra parte</v>
          </cell>
        </row>
        <row r="13387">
          <cell r="A13387" t="str">
            <v>Y78</v>
          </cell>
          <cell r="B13387" t="str">
            <v>Aparatos radiológicos asociados con incidentes adversos</v>
          </cell>
        </row>
        <row r="13388">
          <cell r="A13388" t="str">
            <v>Y78.0</v>
          </cell>
          <cell r="B13388" t="str">
            <v>Aparatos radiológicos asociados con incidentes adversos, dispositivos de diagnóstico y monitoreo</v>
          </cell>
        </row>
        <row r="13389">
          <cell r="A13389" t="str">
            <v>Y78.1</v>
          </cell>
          <cell r="B13389" t="str">
            <v>Aparatos radiológicos asociados con incidentes adversos, dispositivos terapéuticos (no quirúrgicos ) y de rehabilitación</v>
          </cell>
        </row>
        <row r="13390">
          <cell r="A13390" t="str">
            <v>Y78.2</v>
          </cell>
          <cell r="B13390" t="str">
            <v>Aparatos radiológicos asociados con incidentes adversos, dispositivos protésicos y otros implantes, materiales y accesorios</v>
          </cell>
        </row>
        <row r="13391">
          <cell r="A13391" t="str">
            <v>Y78.3</v>
          </cell>
          <cell r="B13391" t="str">
            <v>Aparatos radiológicos asociados con incidentes adversos, instrumentos quirúrgicos, dispositivos y materiales (inclusive suturas)</v>
          </cell>
        </row>
        <row r="13392">
          <cell r="A13392" t="str">
            <v>Y78.8</v>
          </cell>
          <cell r="B13392" t="str">
            <v>Aparatos radiológicos asociados con incidentes adversos, dispositivos diversos, no clasificados en otra parte</v>
          </cell>
        </row>
        <row r="13393">
          <cell r="A13393" t="str">
            <v>Y79</v>
          </cell>
          <cell r="B13393" t="str">
            <v>Dispositivos ortopédicos asociados con incidentes adversos</v>
          </cell>
        </row>
        <row r="13394">
          <cell r="A13394" t="str">
            <v>Y79.0</v>
          </cell>
          <cell r="B13394" t="str">
            <v>Dispositivos ortopédicos asociados con incidentes adversos, dispositivos de diagnóstico y monitoreo</v>
          </cell>
        </row>
        <row r="13395">
          <cell r="A13395" t="str">
            <v>Y79.1</v>
          </cell>
          <cell r="B13395" t="str">
            <v>Dispositivos ortopédicos asociados con incidentes adversos, dispositivos terapéuticos (no quirúrgicos ) y de rehabilitación</v>
          </cell>
        </row>
        <row r="13396">
          <cell r="A13396" t="str">
            <v>Y79.2</v>
          </cell>
          <cell r="B13396" t="str">
            <v>Dispositivos ortopédicos asociados con incidentes adversos, dispositivos protésicos y otros implantes, materiales y accesorios</v>
          </cell>
        </row>
        <row r="13397">
          <cell r="A13397" t="str">
            <v>Y79.3</v>
          </cell>
          <cell r="B13397" t="str">
            <v>Dispositivos ortopédicos asociados con incidentes adversos, instrumentos quirúrgicos, dispositivos y materiales (inclusive suturas)</v>
          </cell>
        </row>
        <row r="13398">
          <cell r="A13398" t="str">
            <v>Y79.8</v>
          </cell>
          <cell r="B13398" t="str">
            <v>Dispositivos ortopédicos asociados con incidentes adversos, dispositivos diversos, no clasificados en otra parte</v>
          </cell>
        </row>
        <row r="13399">
          <cell r="A13399" t="str">
            <v>Y80</v>
          </cell>
          <cell r="B13399" t="str">
            <v>Aparatos de medicina física asociados con incidentes adversos</v>
          </cell>
        </row>
        <row r="13400">
          <cell r="A13400" t="str">
            <v>Y80.0</v>
          </cell>
          <cell r="B13400" t="str">
            <v>Aparatos de medicina física asociados con incidentes adversos, dispositivos de diagnóstico y monitoreo</v>
          </cell>
        </row>
        <row r="13401">
          <cell r="A13401" t="str">
            <v>Y80.1</v>
          </cell>
          <cell r="B13401" t="str">
            <v>Aparatos de medicina física asociados con incidentes adversos, dispositivos terapéuticos (no quirúrgicos ) y de rehabilitación</v>
          </cell>
        </row>
        <row r="13402">
          <cell r="A13402" t="str">
            <v>Y80.2</v>
          </cell>
          <cell r="B13402" t="str">
            <v>Aparatos de medicina física asociados con incidentes adversos, dispositivos protésicos y otros implantes, materiales y accesorios</v>
          </cell>
        </row>
        <row r="13403">
          <cell r="A13403" t="str">
            <v>Y80.3</v>
          </cell>
          <cell r="B13403" t="str">
            <v>Aparatos de medicina física asociados con incidentes adversos, instrumentos quirúrgicos, dispositivos y materiales (inclusive suturas)</v>
          </cell>
        </row>
        <row r="13404">
          <cell r="A13404" t="str">
            <v>Y80.8</v>
          </cell>
          <cell r="B13404" t="str">
            <v>Aparatos de medicina física asociados con incidentes adversos, dispositivos diversos, no clasificados en otra parte</v>
          </cell>
        </row>
        <row r="13405">
          <cell r="A13405" t="str">
            <v>Y81</v>
          </cell>
          <cell r="B13405" t="str">
            <v>Dispositivos de cirugía general y plástica asociados con incidentes adversos</v>
          </cell>
        </row>
        <row r="13406">
          <cell r="A13406" t="str">
            <v>Y81.0</v>
          </cell>
          <cell r="B13406" t="str">
            <v>Dispositivos de cirugía general y plástica asociados con incidentes adversos, dispositivos de diagnóstico y monitoreo</v>
          </cell>
        </row>
        <row r="13407">
          <cell r="A13407" t="str">
            <v>Y81.1</v>
          </cell>
          <cell r="B13407" t="str">
            <v>Dispositivos de cirugía general y plástica asociados con incidentes adversos, dispositivos terapéuticos (no quirúrgicos ) y de rehabilitación</v>
          </cell>
        </row>
        <row r="13408">
          <cell r="A13408" t="str">
            <v>Y81.2</v>
          </cell>
          <cell r="B13408" t="str">
            <v>Dispositivos de cirugía general y plástica asociados con incidentes adversos, dispositivos protésicos y otros implantes, materiales y accesorios</v>
          </cell>
        </row>
        <row r="13409">
          <cell r="A13409" t="str">
            <v>Y81.3</v>
          </cell>
          <cell r="B13409" t="str">
            <v>Dispositivos de cirugía general y plástica asociados con incidentes adversos, instrumentos quirúrgicos, dispositivos y materiales (inclusive suturas)</v>
          </cell>
        </row>
        <row r="13410">
          <cell r="A13410" t="str">
            <v>Y81.8</v>
          </cell>
          <cell r="B13410" t="str">
            <v>Dispositivos de cirugía general y plástica asociados con incidentes adversos, dispositivos diversos, no clasificados en otra parte</v>
          </cell>
        </row>
        <row r="13411">
          <cell r="A13411" t="str">
            <v>Y82</v>
          </cell>
          <cell r="B13411" t="str">
            <v>Otros dispositivos médicos, y los no especificados, asociados con incidentes  adversos</v>
          </cell>
        </row>
        <row r="13412">
          <cell r="A13412" t="str">
            <v>Y82.0</v>
          </cell>
          <cell r="B13412" t="str">
            <v>Otros dispositivos médicos, y los no especificados, asociados con incidentes  adversos, dispositivos de diagnóstico y monitoreo</v>
          </cell>
        </row>
        <row r="13413">
          <cell r="A13413" t="str">
            <v>Y82.1</v>
          </cell>
          <cell r="B13413" t="str">
            <v>Otros dispositivos médicos, y los no especificados, asociados con incidentes adversos, dispositivos terapéuticos (no quirúrgicos ) y de rehabilitación</v>
          </cell>
        </row>
        <row r="13414">
          <cell r="A13414" t="str">
            <v>Y82.2</v>
          </cell>
          <cell r="B13414" t="str">
            <v>Otros dispositivos médicos, y los no especificados, asociados con incidentes adversos, dispositivos protésicos y otros implantes, materiales y accesorios</v>
          </cell>
        </row>
        <row r="13415">
          <cell r="A13415" t="str">
            <v>Y82.3</v>
          </cell>
          <cell r="B13415" t="str">
            <v>Otros dispositivos médicos, y los no especificados, asociados con incidentes adversos, instrumentos quirúrgicos, dispositivos y materiales (inclusive suturas)</v>
          </cell>
        </row>
        <row r="13416">
          <cell r="A13416" t="str">
            <v>Y82.8</v>
          </cell>
          <cell r="B13416" t="str">
            <v>Otros dispositivos médicos, y los no especificados, asociados con incidentes adversos, dispositivos diversos, no clasificados en otra parte</v>
          </cell>
        </row>
        <row r="13417">
          <cell r="A13417" t="str">
            <v>Y83</v>
          </cell>
          <cell r="B13417" t="str">
            <v>Cirugía y otros procedimientos quirúrgicos como la causa de reacción anormal del paciente o de complicación posterior, sin mención de incidente en el momento de efectuar el procedimiento</v>
          </cell>
        </row>
        <row r="13418">
          <cell r="A13418" t="str">
            <v>Y83.0</v>
          </cell>
          <cell r="B13418" t="str">
            <v>Operación quirúrgica con trasplante de un órgano completo</v>
          </cell>
        </row>
        <row r="13419">
          <cell r="A13419" t="str">
            <v>Y83.1</v>
          </cell>
          <cell r="B13419" t="str">
            <v>Operación quirúrgica con implante de un dispositivo artificial interno</v>
          </cell>
        </row>
        <row r="13420">
          <cell r="A13420" t="str">
            <v>Y83.2</v>
          </cell>
          <cell r="B13420" t="str">
            <v>Operación quirúrgica con anastomosis, derivación o injerto</v>
          </cell>
        </row>
        <row r="13421">
          <cell r="A13421" t="str">
            <v>Y83.3</v>
          </cell>
          <cell r="B13421" t="str">
            <v>Operación quirúrgica con formación de estoma externo</v>
          </cell>
        </row>
        <row r="13422">
          <cell r="A13422" t="str">
            <v>Y83.4</v>
          </cell>
          <cell r="B13422" t="str">
            <v>Otra cirugía reconstructiva</v>
          </cell>
        </row>
        <row r="13423">
          <cell r="A13423" t="str">
            <v>Y83.5</v>
          </cell>
          <cell r="B13423" t="str">
            <v>Amputación de miembro(s)</v>
          </cell>
        </row>
        <row r="13424">
          <cell r="A13424" t="str">
            <v>Y83.6</v>
          </cell>
          <cell r="B13424" t="str">
            <v>Remoción de otro órgano (parcial) (total)</v>
          </cell>
        </row>
        <row r="13425">
          <cell r="A13425" t="str">
            <v>Y83.8</v>
          </cell>
          <cell r="B13425" t="str">
            <v>Otros procedimientos quirúrgicos</v>
          </cell>
        </row>
        <row r="13426">
          <cell r="A13426" t="str">
            <v>Y83.9</v>
          </cell>
          <cell r="B13426" t="str">
            <v>Procedimiento quirúrgico no especificado</v>
          </cell>
        </row>
        <row r="13427">
          <cell r="A13427" t="str">
            <v>Y84</v>
          </cell>
          <cell r="B13427" t="str">
            <v>Otros procedimientos médicos como la causa de reacción anormal del paciente o de complicación posterior, sin mención de incidente en el momento de efectuar el procedimiento</v>
          </cell>
        </row>
        <row r="13428">
          <cell r="A13428" t="str">
            <v>Y84.0</v>
          </cell>
          <cell r="B13428" t="str">
            <v>Cateterización cardíaca</v>
          </cell>
        </row>
        <row r="13429">
          <cell r="A13429" t="str">
            <v>Y84.1</v>
          </cell>
          <cell r="B13429" t="str">
            <v>Diálisis renal</v>
          </cell>
        </row>
        <row r="13430">
          <cell r="A13430" t="str">
            <v>Y84.2</v>
          </cell>
          <cell r="B13430" t="str">
            <v>Procedimiento radiológico y radioterapia</v>
          </cell>
        </row>
        <row r="13431">
          <cell r="A13431" t="str">
            <v>Y84.3</v>
          </cell>
          <cell r="B13431" t="str">
            <v>Terapia por choque</v>
          </cell>
        </row>
        <row r="13432">
          <cell r="A13432" t="str">
            <v>Y84.4</v>
          </cell>
          <cell r="B13432" t="str">
            <v>Aspiración de líquidos</v>
          </cell>
        </row>
        <row r="13433">
          <cell r="A13433" t="str">
            <v>Y84.5</v>
          </cell>
          <cell r="B13433" t="str">
            <v>Inserción de sonda gástrica o duodenal</v>
          </cell>
        </row>
        <row r="13434">
          <cell r="A13434" t="str">
            <v>Y84.6</v>
          </cell>
          <cell r="B13434" t="str">
            <v>Cateterización urinaria</v>
          </cell>
        </row>
        <row r="13435">
          <cell r="A13435" t="str">
            <v>Y84.7</v>
          </cell>
          <cell r="B13435" t="str">
            <v>Muestra de sangre</v>
          </cell>
        </row>
        <row r="13436">
          <cell r="A13436" t="str">
            <v>Y84.8</v>
          </cell>
          <cell r="B13436" t="str">
            <v>Otros procedimientos médicos</v>
          </cell>
        </row>
        <row r="13437">
          <cell r="A13437" t="str">
            <v>Y84.9</v>
          </cell>
          <cell r="B13437" t="str">
            <v>Procedimiento médico no especificado</v>
          </cell>
        </row>
        <row r="13438">
          <cell r="A13438" t="str">
            <v>Y85</v>
          </cell>
          <cell r="B13438" t="str">
            <v>Secuelas de accidentes de transporte</v>
          </cell>
        </row>
        <row r="13439">
          <cell r="A13439" t="str">
            <v>Y85.0</v>
          </cell>
          <cell r="B13439" t="str">
            <v>Secuelas de accidente de vehículo de motor</v>
          </cell>
        </row>
        <row r="13440">
          <cell r="A13440" t="str">
            <v>Y85.9</v>
          </cell>
          <cell r="B13440" t="str">
            <v>Secuelas de otros accidentes de transporte, y los no especificados</v>
          </cell>
        </row>
        <row r="13441">
          <cell r="A13441" t="str">
            <v>Y86.X</v>
          </cell>
          <cell r="B13441" t="str">
            <v>Secuelas de otros accidentes</v>
          </cell>
        </row>
        <row r="13442">
          <cell r="A13442" t="str">
            <v>Y87</v>
          </cell>
          <cell r="B13442" t="str">
            <v>Secuelas de lesiones autoinfligidas intencionalmente, agresiones y eventos de intención no determinada</v>
          </cell>
        </row>
        <row r="13443">
          <cell r="A13443" t="str">
            <v>Y87.0</v>
          </cell>
          <cell r="B13443" t="str">
            <v>Secuelas de lesiones autoinfligidas</v>
          </cell>
        </row>
        <row r="13444">
          <cell r="A13444" t="str">
            <v>Y87.1</v>
          </cell>
          <cell r="B13444" t="str">
            <v>Secuelas de agresiones</v>
          </cell>
        </row>
        <row r="13445">
          <cell r="A13445" t="str">
            <v>Y87.2</v>
          </cell>
          <cell r="B13445" t="str">
            <v>Secuelas de eventos de intención no determinada</v>
          </cell>
        </row>
        <row r="13446">
          <cell r="A13446" t="str">
            <v>Y88</v>
          </cell>
          <cell r="B13446" t="str">
            <v>Secuelas con atención médica y quirúrgica como causa externa</v>
          </cell>
        </row>
        <row r="13447">
          <cell r="A13447" t="str">
            <v>Y88.0</v>
          </cell>
          <cell r="B13447" t="str">
            <v>Secuelas de efectos adversos causados por drogas, medicamentos y sustancias biológicas en su uso terapéutico</v>
          </cell>
        </row>
        <row r="13448">
          <cell r="A13448" t="str">
            <v>Y88.1</v>
          </cell>
          <cell r="B13448" t="str">
            <v>Secuelas de incidentes ocurridos al paciente durante procedimientos médicos y quirúrgicos</v>
          </cell>
        </row>
        <row r="13449">
          <cell r="A13449" t="str">
            <v>Y88.2</v>
          </cell>
          <cell r="B13449" t="str">
            <v>Secuelas de incidentes adversos asociados con dispositivos médicos en uso diagnóstico y terapéutico</v>
          </cell>
        </row>
        <row r="13450">
          <cell r="A13450" t="str">
            <v>Y88.3</v>
          </cell>
          <cell r="B13450" t="str">
            <v>Secuelas de procedimientos médicos y quirúrgicos como la causa de reacción anormal del paciente o de complicación posterior, sin mención de incidente en el momento de efectuar el procedimiento</v>
          </cell>
        </row>
        <row r="13451">
          <cell r="A13451" t="str">
            <v>Y89</v>
          </cell>
          <cell r="B13451" t="str">
            <v>Secuelas de otras causas externas</v>
          </cell>
        </row>
        <row r="13452">
          <cell r="A13452" t="str">
            <v>Y89.0</v>
          </cell>
          <cell r="B13452" t="str">
            <v>Secuelas de intervención legal</v>
          </cell>
        </row>
        <row r="13453">
          <cell r="A13453" t="str">
            <v>Y89.1</v>
          </cell>
          <cell r="B13453" t="str">
            <v>Secuelas de operaciones de guerra</v>
          </cell>
        </row>
        <row r="13454">
          <cell r="A13454" t="str">
            <v>Y89.9</v>
          </cell>
          <cell r="B13454" t="str">
            <v>Secuelas de causa externa no especificada</v>
          </cell>
        </row>
        <row r="13455">
          <cell r="A13455" t="str">
            <v>Y90</v>
          </cell>
          <cell r="B13455" t="str">
            <v>Evidencia de alcoholismo determinada por el nivel de alcohol en la sangre</v>
          </cell>
        </row>
        <row r="13456">
          <cell r="A13456" t="str">
            <v>Y90.0</v>
          </cell>
          <cell r="B13456" t="str">
            <v>Nivel de alcohol en la sangre menor de 20 mg/100 ml</v>
          </cell>
        </row>
        <row r="13457">
          <cell r="A13457" t="str">
            <v>Y90.1</v>
          </cell>
          <cell r="B13457" t="str">
            <v>Nivel de alcohol en la sangre de 20 a 39 mg/100 ml</v>
          </cell>
        </row>
        <row r="13458">
          <cell r="A13458" t="str">
            <v>Y90.2</v>
          </cell>
          <cell r="B13458" t="str">
            <v>Nivel de alcohol en la sangre de 40 a 59 mg/100 ml</v>
          </cell>
        </row>
        <row r="13459">
          <cell r="A13459" t="str">
            <v>Y90.3</v>
          </cell>
          <cell r="B13459" t="str">
            <v>Nivel de alcohol en la sangre de 60 a 79 mg/100 ml</v>
          </cell>
        </row>
        <row r="13460">
          <cell r="A13460" t="str">
            <v>Y90.4</v>
          </cell>
          <cell r="B13460" t="str">
            <v>Nivel de alcohol en la sangre de 80 a 99 mg/100 ml</v>
          </cell>
        </row>
        <row r="13461">
          <cell r="A13461" t="str">
            <v>Y90.5</v>
          </cell>
          <cell r="B13461" t="str">
            <v>Nivel de alcohol en la sangre de 100 a 119 mg/100 ml</v>
          </cell>
        </row>
        <row r="13462">
          <cell r="A13462" t="str">
            <v>Y90.6</v>
          </cell>
          <cell r="B13462" t="str">
            <v>Nivel de alcohol en la sangre de 120 a 199 mg/100 ml</v>
          </cell>
        </row>
        <row r="13463">
          <cell r="A13463" t="str">
            <v>Y90.7</v>
          </cell>
          <cell r="B13463" t="str">
            <v>Nivel de alcohol en la sangre de 200 a 239 mg/100 ml</v>
          </cell>
        </row>
        <row r="13464">
          <cell r="A13464" t="str">
            <v>Y90.8</v>
          </cell>
          <cell r="B13464" t="str">
            <v>Nivel de alcohol en la sangre de 240 mg/100 ml o más</v>
          </cell>
        </row>
        <row r="13465">
          <cell r="A13465" t="str">
            <v>Y90.9</v>
          </cell>
          <cell r="B13465" t="str">
            <v>Presencia de alcohol en la sangre, nivel no especificado</v>
          </cell>
        </row>
        <row r="13466">
          <cell r="A13466" t="str">
            <v>Y91</v>
          </cell>
          <cell r="B13466" t="str">
            <v>Evidencia de alcoholismo determinada por el nivel de intoxicación</v>
          </cell>
        </row>
        <row r="13467">
          <cell r="A13467" t="str">
            <v>Y91.0</v>
          </cell>
          <cell r="B13467" t="str">
            <v>Intoxicación alcohólica leve</v>
          </cell>
        </row>
        <row r="13468">
          <cell r="A13468" t="str">
            <v>Y91.1</v>
          </cell>
          <cell r="B13468" t="str">
            <v>Intoxicación alcohólica moderada</v>
          </cell>
        </row>
        <row r="13469">
          <cell r="A13469" t="str">
            <v>Y91.2</v>
          </cell>
          <cell r="B13469" t="str">
            <v>Intoxicación alcohólica severa</v>
          </cell>
        </row>
        <row r="13470">
          <cell r="A13470" t="str">
            <v>Y91.3</v>
          </cell>
          <cell r="B13470" t="str">
            <v>Intoxicación alcohólica muy severa</v>
          </cell>
        </row>
        <row r="13471">
          <cell r="A13471" t="str">
            <v>Y91.9</v>
          </cell>
          <cell r="B13471" t="str">
            <v>Alcoholismo, nivel de intoxicación no especificado</v>
          </cell>
        </row>
        <row r="13472">
          <cell r="A13472" t="str">
            <v>Y95.X</v>
          </cell>
          <cell r="B13472" t="str">
            <v>Afección nosocomial</v>
          </cell>
        </row>
        <row r="13473">
          <cell r="A13473" t="str">
            <v>Y96.X</v>
          </cell>
          <cell r="B13473" t="str">
            <v>Afección relacionada con el trabajo</v>
          </cell>
        </row>
        <row r="13474">
          <cell r="A13474" t="str">
            <v>Y97.X</v>
          </cell>
          <cell r="B13474" t="str">
            <v>Afección relacionada con la contaminación ambiental</v>
          </cell>
        </row>
        <row r="13475">
          <cell r="A13475" t="str">
            <v>Y98.X</v>
          </cell>
          <cell r="B13475" t="str">
            <v>Afección relacionada con el estilo de vida</v>
          </cell>
        </row>
        <row r="13476">
          <cell r="A13476" t="str">
            <v>Z</v>
          </cell>
          <cell r="B13476" t="str">
            <v>Examenes Generales e Investigaciones en personas sin quejas</v>
          </cell>
        </row>
        <row r="13477">
          <cell r="A13477" t="str">
            <v>Z00</v>
          </cell>
          <cell r="B13477" t="str">
            <v>Examen general e investigación de personas sin quejas o sin diagnóstico informado</v>
          </cell>
        </row>
        <row r="13478">
          <cell r="A13478" t="str">
            <v>Z00.0</v>
          </cell>
          <cell r="B13478" t="str">
            <v>Examen médico general</v>
          </cell>
        </row>
        <row r="13479">
          <cell r="A13479" t="str">
            <v>Z00.1</v>
          </cell>
          <cell r="B13479" t="str">
            <v>Control de salud de rutina del niño</v>
          </cell>
        </row>
        <row r="13480">
          <cell r="A13480" t="str">
            <v>Z00.2</v>
          </cell>
          <cell r="B13480" t="str">
            <v>Examen durante el período de crecimiento rápido en la infancia</v>
          </cell>
        </row>
        <row r="13481">
          <cell r="A13481" t="str">
            <v>Z00.3</v>
          </cell>
          <cell r="B13481" t="str">
            <v>Examen del estado de desarrollo del adolescente</v>
          </cell>
        </row>
        <row r="13482">
          <cell r="A13482" t="str">
            <v>Z00.4</v>
          </cell>
          <cell r="B13482" t="str">
            <v>Examen psiquiátrico general, no clasificado en otra parte</v>
          </cell>
        </row>
        <row r="13483">
          <cell r="A13483" t="str">
            <v>Z00.5</v>
          </cell>
          <cell r="B13483" t="str">
            <v>Examen de donante potencial de órgano o tejido</v>
          </cell>
        </row>
        <row r="13484">
          <cell r="A13484" t="str">
            <v>Z00.6</v>
          </cell>
          <cell r="B13484" t="str">
            <v>Examen para comparación y control normales en programa de investigación clínica</v>
          </cell>
        </row>
        <row r="13485">
          <cell r="A13485" t="str">
            <v>Z00.8</v>
          </cell>
          <cell r="B13485" t="str">
            <v>Otros exámenes generales</v>
          </cell>
        </row>
        <row r="13486">
          <cell r="A13486" t="str">
            <v>Z01</v>
          </cell>
          <cell r="B13486" t="str">
            <v>Otros exámenes especiales e investigaciones en personas sin quejas o sin diagnóstico informado</v>
          </cell>
        </row>
        <row r="13487">
          <cell r="A13487" t="str">
            <v>Z01.0</v>
          </cell>
          <cell r="B13487" t="str">
            <v>Examen de ojos y de la visión</v>
          </cell>
        </row>
        <row r="13488">
          <cell r="A13488" t="str">
            <v>Z01.1</v>
          </cell>
          <cell r="B13488" t="str">
            <v>Examen de oídos y de la audición</v>
          </cell>
        </row>
        <row r="13489">
          <cell r="A13489" t="str">
            <v>Z01.2</v>
          </cell>
          <cell r="B13489" t="str">
            <v>Examen odontológico</v>
          </cell>
        </row>
        <row r="13490">
          <cell r="A13490" t="str">
            <v>Z01.3</v>
          </cell>
          <cell r="B13490" t="str">
            <v>Examen de la presión sanguínea</v>
          </cell>
        </row>
        <row r="13491">
          <cell r="A13491" t="str">
            <v>Z01.4</v>
          </cell>
          <cell r="B13491" t="str">
            <v>Examen ginecológico (general) (de rutina)</v>
          </cell>
        </row>
        <row r="13492">
          <cell r="A13492" t="str">
            <v>Z01.5</v>
          </cell>
          <cell r="B13492" t="str">
            <v>Pruebas de sensibilización y diagnóstico cutáneo</v>
          </cell>
        </row>
        <row r="13493">
          <cell r="A13493" t="str">
            <v>Z01.6</v>
          </cell>
          <cell r="B13493" t="str">
            <v>Examen radiológico, no clasificado en otra parte</v>
          </cell>
        </row>
        <row r="13494">
          <cell r="A13494" t="str">
            <v>Z01.7</v>
          </cell>
          <cell r="B13494" t="str">
            <v>Examen de laboratorio</v>
          </cell>
        </row>
        <row r="13495">
          <cell r="A13495" t="str">
            <v>Z01.8</v>
          </cell>
          <cell r="B13495" t="str">
            <v>Otros exámenes especiales especificados</v>
          </cell>
        </row>
        <row r="13496">
          <cell r="A13496" t="str">
            <v>Z01.9</v>
          </cell>
          <cell r="B13496" t="str">
            <v>Examen especial no especificado</v>
          </cell>
        </row>
        <row r="13497">
          <cell r="A13497" t="str">
            <v>Z02</v>
          </cell>
          <cell r="B13497" t="str">
            <v>Exámenes y contactos para fines administrativos</v>
          </cell>
        </row>
        <row r="13498">
          <cell r="A13498" t="str">
            <v>Z02.0</v>
          </cell>
          <cell r="B13498" t="str">
            <v>Examen para admisión a instituciones educativas</v>
          </cell>
        </row>
        <row r="13499">
          <cell r="A13499" t="str">
            <v>Z02.1</v>
          </cell>
          <cell r="B13499" t="str">
            <v>Examen preempleo</v>
          </cell>
        </row>
        <row r="13500">
          <cell r="A13500" t="str">
            <v>Z02.2</v>
          </cell>
          <cell r="B13500" t="str">
            <v>Examen para admisión a instituciones residenciales</v>
          </cell>
        </row>
        <row r="13501">
          <cell r="A13501" t="str">
            <v>Z02.3</v>
          </cell>
          <cell r="B13501" t="str">
            <v>Examen para reclutamiento en las fuerzas armadas</v>
          </cell>
        </row>
        <row r="13502">
          <cell r="A13502" t="str">
            <v>Z02.4</v>
          </cell>
          <cell r="B13502" t="str">
            <v>Examen para obtención de licencia de conducir</v>
          </cell>
        </row>
        <row r="13503">
          <cell r="A13503" t="str">
            <v>Z02.5</v>
          </cell>
          <cell r="B13503" t="str">
            <v>Examen para participación en competencias deportivas</v>
          </cell>
        </row>
        <row r="13504">
          <cell r="A13504" t="str">
            <v>Z02.6</v>
          </cell>
          <cell r="B13504" t="str">
            <v>Examen para fines de seguros</v>
          </cell>
        </row>
        <row r="13505">
          <cell r="A13505" t="str">
            <v>Z02.7</v>
          </cell>
          <cell r="B13505" t="str">
            <v>Extensión de certificado médico</v>
          </cell>
        </row>
        <row r="13506">
          <cell r="A13506" t="str">
            <v>Z02.8</v>
          </cell>
          <cell r="B13506" t="str">
            <v>Otros exámenes para fines administrativos</v>
          </cell>
        </row>
        <row r="13507">
          <cell r="A13507" t="str">
            <v>Z02.9</v>
          </cell>
          <cell r="B13507" t="str">
            <v>Examen para fines administrativos, no especificado</v>
          </cell>
        </row>
        <row r="13508">
          <cell r="A13508" t="str">
            <v>Z03</v>
          </cell>
          <cell r="B13508" t="str">
            <v>Observación y evaluación médicas por sospecha de enfermedades y afecciones</v>
          </cell>
        </row>
        <row r="13509">
          <cell r="A13509" t="str">
            <v>Z03.0</v>
          </cell>
          <cell r="B13509" t="str">
            <v>Observación por sospecha de tuberculosis</v>
          </cell>
        </row>
        <row r="13510">
          <cell r="A13510" t="str">
            <v>Z03.1</v>
          </cell>
          <cell r="B13510" t="str">
            <v>Observación por sospecha de tumor maligno</v>
          </cell>
        </row>
        <row r="13511">
          <cell r="A13511" t="str">
            <v>Z03.2</v>
          </cell>
          <cell r="B13511" t="str">
            <v>Observación por sospecha de trastorno mental y del comportamiento</v>
          </cell>
        </row>
        <row r="13512">
          <cell r="A13512" t="str">
            <v>Z03.3</v>
          </cell>
          <cell r="B13512" t="str">
            <v>Observación por sospecha de trastorno del sistema nervioso</v>
          </cell>
        </row>
        <row r="13513">
          <cell r="A13513" t="str">
            <v>Z03.4</v>
          </cell>
          <cell r="B13513" t="str">
            <v>Observación por sospecha de infarto de miocardio</v>
          </cell>
        </row>
        <row r="13514">
          <cell r="A13514" t="str">
            <v>Z03.5</v>
          </cell>
          <cell r="B13514" t="str">
            <v>Observación por sospecha de otras enfermedades cardiovasculares</v>
          </cell>
        </row>
        <row r="13515">
          <cell r="A13515" t="str">
            <v>Z03.6</v>
          </cell>
          <cell r="B13515" t="str">
            <v>Observación por sospecha de efectos tóxicos de sustancias ingeridas</v>
          </cell>
        </row>
        <row r="13516">
          <cell r="A13516" t="str">
            <v>Z03.8</v>
          </cell>
          <cell r="B13516" t="str">
            <v>Observación por sospecha de otras enfermedades y afecciones</v>
          </cell>
        </row>
        <row r="13517">
          <cell r="A13517" t="str">
            <v>Z03.9</v>
          </cell>
          <cell r="B13517" t="str">
            <v>Observación por sospecha de enfermedad o afección no especificada</v>
          </cell>
        </row>
        <row r="13518">
          <cell r="A13518" t="str">
            <v>Z04</v>
          </cell>
          <cell r="B13518" t="str">
            <v>Examen y observación por otras razones</v>
          </cell>
        </row>
        <row r="13519">
          <cell r="A13519" t="str">
            <v>Z04.0</v>
          </cell>
          <cell r="B13519" t="str">
            <v>Prueba de alcohol o drogas en la sangre</v>
          </cell>
        </row>
        <row r="13520">
          <cell r="A13520" t="str">
            <v>Z04.1</v>
          </cell>
          <cell r="B13520" t="str">
            <v>Examen y observación consecutivos a accidente de transporte</v>
          </cell>
        </row>
        <row r="13521">
          <cell r="A13521" t="str">
            <v>Z04.2</v>
          </cell>
          <cell r="B13521" t="str">
            <v>Examen y observación consecutivos a accidente de trabajo</v>
          </cell>
        </row>
        <row r="13522">
          <cell r="A13522" t="str">
            <v>Z04.3</v>
          </cell>
          <cell r="B13522" t="str">
            <v>Examen y observación consecutivos a otro accidente</v>
          </cell>
        </row>
        <row r="13523">
          <cell r="A13523" t="str">
            <v>Z04.4</v>
          </cell>
          <cell r="B13523" t="str">
            <v>Examen y observación consecutivos a denuncia de violación y seducción</v>
          </cell>
        </row>
        <row r="13524">
          <cell r="A13524" t="str">
            <v>Z04.5</v>
          </cell>
          <cell r="B13524" t="str">
            <v>Examen y observación consecutivos a otra lesión infligida</v>
          </cell>
        </row>
        <row r="13525">
          <cell r="A13525" t="str">
            <v>Z04.6</v>
          </cell>
          <cell r="B13525" t="str">
            <v>Examen psiquiátrico general, solicitado por una autoridad</v>
          </cell>
        </row>
        <row r="13526">
          <cell r="A13526" t="str">
            <v>Z04.8</v>
          </cell>
          <cell r="B13526" t="str">
            <v>Examen y observación por otras razones especificadas</v>
          </cell>
        </row>
        <row r="13527">
          <cell r="A13527" t="str">
            <v>Z04.9</v>
          </cell>
          <cell r="B13527" t="str">
            <v>Examen y observación por razones no especificadas</v>
          </cell>
        </row>
        <row r="13528">
          <cell r="A13528" t="str">
            <v>Z08</v>
          </cell>
          <cell r="B13528" t="str">
            <v>Examen de seguimiento consecutivo al tratamiento por tumor maligno</v>
          </cell>
        </row>
        <row r="13529">
          <cell r="A13529" t="str">
            <v>Z08.0</v>
          </cell>
          <cell r="B13529" t="str">
            <v>Examen de seguimiento consecutivo a cirugía por tumor maligno</v>
          </cell>
        </row>
        <row r="13530">
          <cell r="A13530" t="str">
            <v>Z08.1</v>
          </cell>
          <cell r="B13530" t="str">
            <v>Examen de seguimiento consecutivo a radioterapia por tumor maligno</v>
          </cell>
        </row>
        <row r="13531">
          <cell r="A13531" t="str">
            <v>Z08.2</v>
          </cell>
          <cell r="B13531" t="str">
            <v>Examen de seguimiento consecutivo a quimioterapia por tumor maligno</v>
          </cell>
        </row>
        <row r="13532">
          <cell r="A13532" t="str">
            <v>Z08.7</v>
          </cell>
          <cell r="B13532" t="str">
            <v>Examen de seguimiento consecutivo a tratamiento combinado por tumor maligno</v>
          </cell>
        </row>
        <row r="13533">
          <cell r="A13533" t="str">
            <v>Z08.8</v>
          </cell>
          <cell r="B13533" t="str">
            <v>Examen de seguimiento consecutivo a otro tratamiento por tumor maligno</v>
          </cell>
        </row>
        <row r="13534">
          <cell r="A13534" t="str">
            <v>Z08.9</v>
          </cell>
          <cell r="B13534" t="str">
            <v>Examen de seguimiento consecutivo a tratamiento no especificado por tumor maligno</v>
          </cell>
        </row>
        <row r="13535">
          <cell r="A13535" t="str">
            <v>Z09</v>
          </cell>
          <cell r="B13535" t="str">
            <v>Examen de seguimiento consecutivo a tratamiento por otras afecciones diferentes a tumores malignos</v>
          </cell>
        </row>
        <row r="13536">
          <cell r="A13536" t="str">
            <v>Z09.0</v>
          </cell>
          <cell r="B13536" t="str">
            <v>Examen de seguimiento consecutivo a cirugía por otras afecciones</v>
          </cell>
        </row>
        <row r="13537">
          <cell r="A13537" t="str">
            <v>Z09.1</v>
          </cell>
          <cell r="B13537" t="str">
            <v>Examen de seguimiento consecutivo a radioterapia por otras afecciones</v>
          </cell>
        </row>
        <row r="13538">
          <cell r="A13538" t="str">
            <v>Z09.2</v>
          </cell>
          <cell r="B13538" t="str">
            <v>Examen de seguimiento consecutivo a quimioterapia por otras afecciones</v>
          </cell>
        </row>
        <row r="13539">
          <cell r="A13539" t="str">
            <v>Z09.3</v>
          </cell>
          <cell r="B13539" t="str">
            <v>Examen de seguimiento consecutivo a psicoterapia</v>
          </cell>
        </row>
        <row r="13540">
          <cell r="A13540" t="str">
            <v>Z09.4</v>
          </cell>
          <cell r="B13540" t="str">
            <v>Examen de seguimiento consecutivo a tratamiento de fractura</v>
          </cell>
        </row>
        <row r="13541">
          <cell r="A13541" t="str">
            <v>Z09.7</v>
          </cell>
          <cell r="B13541" t="str">
            <v>Examen de seguimiento consecutivo a tratamiento combinado por otras afecciones</v>
          </cell>
        </row>
        <row r="13542">
          <cell r="A13542" t="str">
            <v>Z09.8</v>
          </cell>
          <cell r="B13542" t="str">
            <v>Examen de seguimiento consecutivo a otro tratamiento por otras afecciones</v>
          </cell>
        </row>
        <row r="13543">
          <cell r="A13543" t="str">
            <v>Z09.9</v>
          </cell>
          <cell r="B13543" t="str">
            <v>Examen de seguimiento consecutivo a tratamiento no especificado por otras afecciones</v>
          </cell>
        </row>
        <row r="13544">
          <cell r="A13544" t="str">
            <v>Z10</v>
          </cell>
          <cell r="B13544" t="str">
            <v>Control general de salud de rutina de subpoblaciones definidas</v>
          </cell>
        </row>
        <row r="13545">
          <cell r="A13545" t="str">
            <v>Z10.0</v>
          </cell>
          <cell r="B13545" t="str">
            <v>Examen de salud ocupacional</v>
          </cell>
        </row>
        <row r="13546">
          <cell r="A13546" t="str">
            <v>Z10.1</v>
          </cell>
          <cell r="B13546" t="str">
            <v>Control general de salud de rutina de residentes de instituciones</v>
          </cell>
        </row>
        <row r="13547">
          <cell r="A13547" t="str">
            <v>Z10.2</v>
          </cell>
          <cell r="B13547" t="str">
            <v>Control general de salud de rutina a miembros de las fuerzas armadas</v>
          </cell>
        </row>
        <row r="13548">
          <cell r="A13548" t="str">
            <v>Z10.3</v>
          </cell>
          <cell r="B13548" t="str">
            <v>Control general de salud de rutina a integrantes de equipos deportivos</v>
          </cell>
        </row>
        <row r="13549">
          <cell r="A13549" t="str">
            <v>Z10.8</v>
          </cell>
          <cell r="B13549" t="str">
            <v>Otros controles generales de salud de rutina de otras subpoblaciones definidas</v>
          </cell>
        </row>
        <row r="13550">
          <cell r="A13550" t="str">
            <v>Z11</v>
          </cell>
          <cell r="B13550" t="str">
            <v>Examen de pesquisa especial para enfermedades infecciosas y parasitarias</v>
          </cell>
        </row>
        <row r="13551">
          <cell r="A13551" t="str">
            <v>Z11.0</v>
          </cell>
          <cell r="B13551" t="str">
            <v>Examen de pesquisa especial para enfermedades infecciosas intestinales</v>
          </cell>
        </row>
        <row r="13552">
          <cell r="A13552" t="str">
            <v>Z11.1</v>
          </cell>
          <cell r="B13552" t="str">
            <v>Examen de pesquisa especial para tuberculosis respiratoria</v>
          </cell>
        </row>
        <row r="13553">
          <cell r="A13553" t="str">
            <v>Z11.2</v>
          </cell>
          <cell r="B13553" t="str">
            <v>Examen de pesquisa especial para otras enfermedades bacterianas</v>
          </cell>
        </row>
        <row r="13554">
          <cell r="A13554" t="str">
            <v>Z11.3</v>
          </cell>
          <cell r="B13554" t="str">
            <v>Examen de pesquisa especial para infecciones de transmisión predominantemente sexual</v>
          </cell>
        </row>
        <row r="13555">
          <cell r="A13555" t="str">
            <v>Z11.4</v>
          </cell>
          <cell r="B13555" t="str">
            <v>Examen de pesquisa especial para el virus de la inmunodeficiencia humana [VIH]</v>
          </cell>
        </row>
        <row r="13556">
          <cell r="A13556" t="str">
            <v>Z11.5</v>
          </cell>
          <cell r="B13556" t="str">
            <v>Examen de pesquisa especial para otras enfermedades virales</v>
          </cell>
        </row>
        <row r="13557">
          <cell r="A13557" t="str">
            <v>Z11.6</v>
          </cell>
          <cell r="B13557" t="str">
            <v>Examen de pesquisa especial para otras enfermedades debidas a protozoarios y helmintos</v>
          </cell>
        </row>
        <row r="13558">
          <cell r="A13558" t="str">
            <v>Z11.8</v>
          </cell>
          <cell r="B13558" t="str">
            <v>Examen de pesquisa especial para otras enfermedades infecciosas y parasitarias especificadas</v>
          </cell>
        </row>
        <row r="13559">
          <cell r="A13559" t="str">
            <v>Z11.9</v>
          </cell>
          <cell r="B13559" t="str">
            <v>Examen de pesquisa especial para enfermedades infecciosas y parasitarias no especificadas</v>
          </cell>
        </row>
        <row r="13560">
          <cell r="A13560" t="str">
            <v>Z12</v>
          </cell>
          <cell r="B13560" t="str">
            <v>Examen de pesquisa especial para tumores</v>
          </cell>
        </row>
        <row r="13561">
          <cell r="A13561" t="str">
            <v>Z12.0</v>
          </cell>
          <cell r="B13561" t="str">
            <v>Examen de pesquisa especial para tumor de estómago</v>
          </cell>
        </row>
        <row r="13562">
          <cell r="A13562" t="str">
            <v>Z12.1</v>
          </cell>
          <cell r="B13562" t="str">
            <v>Examen de pesquisa especial para tumor del intestino</v>
          </cell>
        </row>
        <row r="13563">
          <cell r="A13563" t="str">
            <v>Z12.2</v>
          </cell>
          <cell r="B13563" t="str">
            <v>Examen de pesquisa especial para tumores de órganos respiratorios</v>
          </cell>
        </row>
        <row r="13564">
          <cell r="A13564" t="str">
            <v>Z12.3</v>
          </cell>
          <cell r="B13564" t="str">
            <v>Examen de pesquisa especial para tumor de la mama</v>
          </cell>
        </row>
        <row r="13565">
          <cell r="A13565" t="str">
            <v>Z12.4</v>
          </cell>
          <cell r="B13565" t="str">
            <v>Examen de pesquisa especial para tumor del cuello uterino</v>
          </cell>
        </row>
        <row r="13566">
          <cell r="A13566" t="str">
            <v>Z12.5</v>
          </cell>
          <cell r="B13566" t="str">
            <v>Examen de pesquisa especial para tumor de la próstata</v>
          </cell>
        </row>
        <row r="13567">
          <cell r="A13567" t="str">
            <v>Z12.6</v>
          </cell>
          <cell r="B13567" t="str">
            <v>Examen de pesquisa especial para tumor de la vejiga</v>
          </cell>
        </row>
        <row r="13568">
          <cell r="A13568" t="str">
            <v>Z12.8</v>
          </cell>
          <cell r="B13568" t="str">
            <v>Examen de pesquisa especial para tumores de otros sitios</v>
          </cell>
        </row>
        <row r="13569">
          <cell r="A13569" t="str">
            <v>Z12.9</v>
          </cell>
          <cell r="B13569" t="str">
            <v>Examen de pesquisa especial para tumor de sitio no especificado</v>
          </cell>
        </row>
        <row r="13570">
          <cell r="A13570" t="str">
            <v>Z13</v>
          </cell>
          <cell r="B13570" t="str">
            <v>Examen de pesquisa especial para otras enfermedades y trastornos</v>
          </cell>
        </row>
        <row r="13571">
          <cell r="A13571" t="str">
            <v>Z13.0</v>
          </cell>
          <cell r="B13571" t="str">
            <v>Examen de pesquisa especial para enfermedades de la sangre y órganos hematopoyéticos y ciertos trastornos del mecanismo de la inmunidad</v>
          </cell>
        </row>
        <row r="13572">
          <cell r="A13572" t="str">
            <v>Z13.1</v>
          </cell>
          <cell r="B13572" t="str">
            <v>Examen de pesquisa especial para diabetes mellitus</v>
          </cell>
        </row>
        <row r="13573">
          <cell r="A13573" t="str">
            <v>Z13.2</v>
          </cell>
          <cell r="B13573" t="str">
            <v>Examen de pesquisa especial para trastornos de la nutrición</v>
          </cell>
        </row>
        <row r="13574">
          <cell r="A13574" t="str">
            <v>Z13.3</v>
          </cell>
          <cell r="B13574" t="str">
            <v>Examen de pesquisa especial para trastornos mentales y del comportamiento</v>
          </cell>
        </row>
        <row r="13575">
          <cell r="A13575" t="str">
            <v>Z13.4</v>
          </cell>
          <cell r="B13575" t="str">
            <v>Examen de pesquisa especial para ciertos trastornos del desarrollo en el niño</v>
          </cell>
        </row>
        <row r="13576">
          <cell r="A13576" t="str">
            <v>Z13.5</v>
          </cell>
          <cell r="B13576" t="str">
            <v>Examen de pesquisa especial para trastornos del ojo y del oído</v>
          </cell>
        </row>
        <row r="13577">
          <cell r="A13577" t="str">
            <v>Z13.6</v>
          </cell>
          <cell r="B13577" t="str">
            <v>Examen de pesquisa especial para trastornos cardiovasculares</v>
          </cell>
        </row>
        <row r="13578">
          <cell r="A13578" t="str">
            <v>Z13.7</v>
          </cell>
          <cell r="B13578" t="str">
            <v>Examen de pesquisa especial para malformaciones congénitas, deformidades y anomalías cromosómicas</v>
          </cell>
        </row>
        <row r="13579">
          <cell r="A13579" t="str">
            <v>Z13.8</v>
          </cell>
          <cell r="B13579" t="str">
            <v>Examen de pesquisa especial para otras enfermedades y trastornos especificados</v>
          </cell>
        </row>
        <row r="13580">
          <cell r="A13580" t="str">
            <v>Z13.9</v>
          </cell>
          <cell r="B13580" t="str">
            <v>Examen de pesquisa especial, no especificado</v>
          </cell>
        </row>
        <row r="13581">
          <cell r="A13581" t="str">
            <v>Z20</v>
          </cell>
          <cell r="B13581" t="str">
            <v>Contacto con y exposición a enfermedades transmisibles</v>
          </cell>
        </row>
        <row r="13582">
          <cell r="A13582" t="str">
            <v>Z20.0</v>
          </cell>
          <cell r="B13582" t="str">
            <v>Contacto con y exposición a enfermedades infecciosas intestinales</v>
          </cell>
        </row>
        <row r="13583">
          <cell r="A13583" t="str">
            <v>Z20.1</v>
          </cell>
          <cell r="B13583" t="str">
            <v>Contacto con y exposición a tuberculosis</v>
          </cell>
        </row>
        <row r="13584">
          <cell r="A13584" t="str">
            <v>Z20.2</v>
          </cell>
          <cell r="B13584" t="str">
            <v>Contacto con y exposición a enfermedades infecciosas con un modo de transmisión predominantemente sexual</v>
          </cell>
        </row>
        <row r="13585">
          <cell r="A13585" t="str">
            <v>Z20.3</v>
          </cell>
          <cell r="B13585" t="str">
            <v>Contacto con y exposición a rabia</v>
          </cell>
        </row>
        <row r="13586">
          <cell r="A13586" t="str">
            <v>Z20.4</v>
          </cell>
          <cell r="B13586" t="str">
            <v>Contacto con y exposición a rubéola</v>
          </cell>
        </row>
        <row r="13587">
          <cell r="A13587" t="str">
            <v>Z20.5</v>
          </cell>
          <cell r="B13587" t="str">
            <v>Contacto con y exposición a hepatitis viral</v>
          </cell>
        </row>
        <row r="13588">
          <cell r="A13588" t="str">
            <v>Z20.6</v>
          </cell>
          <cell r="B13588" t="str">
            <v>Contacto con y exposición al virus de la inmunodeficiencia humana [VIH]</v>
          </cell>
        </row>
        <row r="13589">
          <cell r="A13589" t="str">
            <v>Z20.7</v>
          </cell>
          <cell r="B13589" t="str">
            <v>Contacto con y exposición a pediculosis, acariasis y otras infestaciones</v>
          </cell>
        </row>
        <row r="13590">
          <cell r="A13590" t="str">
            <v>Z20.8</v>
          </cell>
          <cell r="B13590" t="str">
            <v>Contacto con y exposición a otras enfermedades transmisibles</v>
          </cell>
        </row>
        <row r="13591">
          <cell r="A13591" t="str">
            <v>Z20.9</v>
          </cell>
          <cell r="B13591" t="str">
            <v>Contacto con y exposición a enfermedades transmisibles no especificadas</v>
          </cell>
        </row>
        <row r="13592">
          <cell r="A13592" t="str">
            <v>Z21.X</v>
          </cell>
          <cell r="B13592" t="str">
            <v>Estado de infección asintomática por el virus de la inmunodeficiencia humana [VIH]</v>
          </cell>
        </row>
        <row r="13593">
          <cell r="A13593" t="str">
            <v>Z22</v>
          </cell>
          <cell r="B13593" t="str">
            <v>Portador de enfermedad infecciosa</v>
          </cell>
        </row>
        <row r="13594">
          <cell r="A13594" t="str">
            <v>Z22.0</v>
          </cell>
          <cell r="B13594" t="str">
            <v>Portador de fiebre tifoidea</v>
          </cell>
        </row>
        <row r="13595">
          <cell r="A13595" t="str">
            <v>Z22.1</v>
          </cell>
          <cell r="B13595" t="str">
            <v>Portador de otras enfermedades infecciosas intestinales</v>
          </cell>
        </row>
        <row r="13596">
          <cell r="A13596" t="str">
            <v>Z22.2</v>
          </cell>
          <cell r="B13596" t="str">
            <v>Portador de difteria</v>
          </cell>
        </row>
        <row r="13597">
          <cell r="A13597" t="str">
            <v>Z22.3</v>
          </cell>
          <cell r="B13597" t="str">
            <v>Portador de otras enfermedades bacterianas especificadas</v>
          </cell>
        </row>
        <row r="13598">
          <cell r="A13598" t="str">
            <v>Z22.4</v>
          </cell>
          <cell r="B13598" t="str">
            <v>Portador de enfermedades infecciosas con un modo de transmisión predominantemente sexual</v>
          </cell>
        </row>
        <row r="13599">
          <cell r="A13599" t="str">
            <v>Z22.5</v>
          </cell>
          <cell r="B13599" t="str">
            <v>Portador de hepatitis viral</v>
          </cell>
        </row>
        <row r="13600">
          <cell r="A13600" t="str">
            <v>Z22.6</v>
          </cell>
          <cell r="B13600" t="str">
            <v>Portador de enfermedad infecciosa debida al virus humano T-linfotrópico tipo 1 [VHTL-1]</v>
          </cell>
        </row>
        <row r="13601">
          <cell r="A13601" t="str">
            <v>Z22.8</v>
          </cell>
          <cell r="B13601" t="str">
            <v>Portador de otras enfermedades infecciosas</v>
          </cell>
        </row>
        <row r="13602">
          <cell r="A13602" t="str">
            <v>Z22.9</v>
          </cell>
          <cell r="B13602" t="str">
            <v>Portador de enfermedad infecciosa no especificada</v>
          </cell>
        </row>
        <row r="13603">
          <cell r="A13603" t="str">
            <v>Z23</v>
          </cell>
          <cell r="B13603" t="str">
            <v>Necesidad de inmunización contra enfermedad bacteriana única</v>
          </cell>
        </row>
        <row r="13604">
          <cell r="A13604" t="str">
            <v>Z23.0</v>
          </cell>
          <cell r="B13604" t="str">
            <v>Necesidad de inmunización sólo contra el cólera</v>
          </cell>
        </row>
        <row r="13605">
          <cell r="A13605" t="str">
            <v>Z23.1</v>
          </cell>
          <cell r="B13605" t="str">
            <v>Necesidad de inmunización sólo contra la tifoidea-paratifoidea [TAB]</v>
          </cell>
        </row>
        <row r="13606">
          <cell r="A13606" t="str">
            <v>Z23.2</v>
          </cell>
          <cell r="B13606" t="str">
            <v>Necesidad de inmunización contra la tuberculosis [BCG]</v>
          </cell>
        </row>
        <row r="13607">
          <cell r="A13607" t="str">
            <v>Z23.3</v>
          </cell>
          <cell r="B13607" t="str">
            <v>Necesidad de inmunización contra la peste</v>
          </cell>
        </row>
        <row r="13608">
          <cell r="A13608" t="str">
            <v>Z23.4</v>
          </cell>
          <cell r="B13608" t="str">
            <v>Necesidad de inmunización contra la tularemia</v>
          </cell>
        </row>
        <row r="13609">
          <cell r="A13609" t="str">
            <v>Z23.5</v>
          </cell>
          <cell r="B13609" t="str">
            <v>Necesidad de inmunización sólo contra el tétanos</v>
          </cell>
        </row>
        <row r="13610">
          <cell r="A13610" t="str">
            <v>Z23.6</v>
          </cell>
          <cell r="B13610" t="str">
            <v>Necesidad de inmunización sólo contra la difteria</v>
          </cell>
        </row>
        <row r="13611">
          <cell r="A13611" t="str">
            <v>Z23.7</v>
          </cell>
          <cell r="B13611" t="str">
            <v>Necesidad de inmunización sólo contra la tos ferina</v>
          </cell>
        </row>
        <row r="13612">
          <cell r="A13612" t="str">
            <v>Z23.8</v>
          </cell>
          <cell r="B13612" t="str">
            <v>Necesidad de inmunización sólo contra otra enfermedad bacteriana</v>
          </cell>
        </row>
        <row r="13613">
          <cell r="A13613" t="str">
            <v>Z24</v>
          </cell>
          <cell r="B13613" t="str">
            <v>Necesidad de inmunización contra ciertas enfermedades virales</v>
          </cell>
        </row>
        <row r="13614">
          <cell r="A13614" t="str">
            <v>Z24.0</v>
          </cell>
          <cell r="B13614" t="str">
            <v>Necesidad de inmunización contra la poliomielitis</v>
          </cell>
        </row>
        <row r="13615">
          <cell r="A13615" t="str">
            <v>Z24.1</v>
          </cell>
          <cell r="B13615" t="str">
            <v>Necesidad de inmunización contra la encefalitis viral transmitida por artrópodos</v>
          </cell>
        </row>
        <row r="13616">
          <cell r="A13616" t="str">
            <v>Z24.2</v>
          </cell>
          <cell r="B13616" t="str">
            <v>Necesidad de inmunización contra la rabia</v>
          </cell>
        </row>
        <row r="13617">
          <cell r="A13617" t="str">
            <v>Z24.3</v>
          </cell>
          <cell r="B13617" t="str">
            <v>Necesidad de inmunización contra la fiebre amarilla</v>
          </cell>
        </row>
        <row r="13618">
          <cell r="A13618" t="str">
            <v>Z24.4</v>
          </cell>
          <cell r="B13618" t="str">
            <v>Necesidad de inmunización sólo contra el sarampión</v>
          </cell>
        </row>
        <row r="13619">
          <cell r="A13619" t="str">
            <v>Z24.5</v>
          </cell>
          <cell r="B13619" t="str">
            <v>Necesidad de inmunización sólo contra la rubéola</v>
          </cell>
        </row>
        <row r="13620">
          <cell r="A13620" t="str">
            <v>Z24.6</v>
          </cell>
          <cell r="B13620" t="str">
            <v>Necesidad de inmunización contra la hepatitis viral</v>
          </cell>
        </row>
        <row r="13621">
          <cell r="A13621" t="str">
            <v>Z25</v>
          </cell>
          <cell r="B13621" t="str">
            <v>Necesidad de inmunización contra otras enfermedades virales únicas</v>
          </cell>
        </row>
        <row r="13622">
          <cell r="A13622" t="str">
            <v>Z25.0</v>
          </cell>
          <cell r="B13622" t="str">
            <v>Necesidad de inmunización sólo contra la parotiditis</v>
          </cell>
        </row>
        <row r="13623">
          <cell r="A13623" t="str">
            <v>Z25.1</v>
          </cell>
          <cell r="B13623" t="str">
            <v>Necesidad de inmunización contra la influenza [gripe]</v>
          </cell>
        </row>
        <row r="13624">
          <cell r="A13624" t="str">
            <v>Z25.8</v>
          </cell>
          <cell r="B13624" t="str">
            <v>Necesidad de inmunización contra otras enfermedades virales únicas especificadas</v>
          </cell>
        </row>
        <row r="13625">
          <cell r="A13625" t="str">
            <v>Z26.8</v>
          </cell>
          <cell r="B13625" t="str">
            <v>Necesidad de inmunización contra otras enfermedades infecciosas únicas</v>
          </cell>
        </row>
        <row r="13626">
          <cell r="A13626" t="str">
            <v>Z26.0</v>
          </cell>
          <cell r="B13626" t="str">
            <v>Necesidad de inmunización contra la leishmaniasis</v>
          </cell>
        </row>
        <row r="13627">
          <cell r="A13627" t="str">
            <v>Z26.8</v>
          </cell>
          <cell r="B13627" t="str">
            <v>Necesidad de inmunización contra otras enfermedades infecciosas únicas especificadas</v>
          </cell>
        </row>
        <row r="13628">
          <cell r="A13628" t="str">
            <v>Z26.9</v>
          </cell>
          <cell r="B13628" t="str">
            <v>Necesidad de inmunización contra enfermedad infecciosa no especificada</v>
          </cell>
        </row>
        <row r="13629">
          <cell r="A13629" t="str">
            <v>Z27</v>
          </cell>
          <cell r="B13629" t="str">
            <v>Necesidad de inmunización contra combinaciones de enfermedades infecciosas</v>
          </cell>
        </row>
        <row r="13630">
          <cell r="A13630" t="str">
            <v>Z27.0</v>
          </cell>
          <cell r="B13630" t="str">
            <v>Necesidad de inmunización contra el cólera y la tifoidea-paratifoidea [cólera + TAB]</v>
          </cell>
        </row>
        <row r="13631">
          <cell r="A13631" t="str">
            <v>Z27.1</v>
          </cell>
          <cell r="B13631" t="str">
            <v>Necesidad de inmunización contra difteria-pertussis-tétanos combinados [DPT]</v>
          </cell>
        </row>
        <row r="13632">
          <cell r="A13632" t="str">
            <v>Z27.2</v>
          </cell>
          <cell r="B13632" t="str">
            <v>Necesidad de inmunización contra difteria-pertussis-tétanos y tifoidea-paratifoidea [DPT + TAB]</v>
          </cell>
        </row>
        <row r="13633">
          <cell r="A13633" t="str">
            <v>Z27.3</v>
          </cell>
          <cell r="B13633" t="str">
            <v>Necesidad de inmunización contra difteria-pertussis-tétanos y poliomielitis [DPT + polio]</v>
          </cell>
        </row>
        <row r="13634">
          <cell r="A13634" t="str">
            <v>Z27.4</v>
          </cell>
          <cell r="B13634" t="str">
            <v>Necesidad de inmunización contra sarampión-parotiditis-rubéola [SPR] [MMR]</v>
          </cell>
        </row>
        <row r="13635">
          <cell r="A13635" t="str">
            <v>Z27.8</v>
          </cell>
          <cell r="B13635" t="str">
            <v>Necesidad de inmunización contra otras combinaciones de enfermedades infecciosas</v>
          </cell>
        </row>
        <row r="13636">
          <cell r="A13636" t="str">
            <v>Z27.9</v>
          </cell>
          <cell r="B13636" t="str">
            <v>Necesidad de inmunización contra combinaciones no especificadas de enfermedades infecciosas</v>
          </cell>
        </row>
        <row r="13637">
          <cell r="A13637" t="str">
            <v>Z28</v>
          </cell>
          <cell r="B13637" t="str">
            <v>Inmunización no realizada</v>
          </cell>
        </row>
        <row r="13638">
          <cell r="A13638" t="str">
            <v>Z28.0</v>
          </cell>
          <cell r="B13638" t="str">
            <v>Inmunización no realizada por contraindicación</v>
          </cell>
        </row>
        <row r="13639">
          <cell r="A13639" t="str">
            <v>Z28.1</v>
          </cell>
          <cell r="B13639" t="str">
            <v>Inmunización no realizada por decisión del paciente, por motivos de creencia o presión de grupo</v>
          </cell>
        </row>
        <row r="13640">
          <cell r="A13640" t="str">
            <v>Z28.2</v>
          </cell>
          <cell r="B13640" t="str">
            <v>Inmunización no realizada por decisión del paciente, por otras razones y las no especificadas</v>
          </cell>
        </row>
        <row r="13641">
          <cell r="A13641" t="str">
            <v>Z28.8</v>
          </cell>
          <cell r="B13641" t="str">
            <v>Inmunización no realizada por otras razones</v>
          </cell>
        </row>
        <row r="13642">
          <cell r="A13642" t="str">
            <v>Z28.9</v>
          </cell>
          <cell r="B13642" t="str">
            <v>Inmunización no realizada por razón no especificada</v>
          </cell>
        </row>
        <row r="13643">
          <cell r="A13643" t="str">
            <v>Z29</v>
          </cell>
          <cell r="B13643" t="str">
            <v>Necesidad de otras medidas profilácticas</v>
          </cell>
        </row>
        <row r="13644">
          <cell r="A13644" t="str">
            <v>Z29.0</v>
          </cell>
          <cell r="B13644" t="str">
            <v>Aislamiento</v>
          </cell>
        </row>
        <row r="13645">
          <cell r="A13645" t="str">
            <v>Z29.1</v>
          </cell>
          <cell r="B13645" t="str">
            <v>Inmunoterapia profiláctica</v>
          </cell>
        </row>
        <row r="13646">
          <cell r="A13646" t="str">
            <v>Z29.2</v>
          </cell>
          <cell r="B13646" t="str">
            <v>Otra quimioterapia profiláctica</v>
          </cell>
        </row>
        <row r="13647">
          <cell r="A13647" t="str">
            <v>Z29.8</v>
          </cell>
          <cell r="B13647" t="str">
            <v>Otras medidas profiláticas especificadas</v>
          </cell>
        </row>
        <row r="13648">
          <cell r="A13648" t="str">
            <v>Z29.9</v>
          </cell>
          <cell r="B13648" t="str">
            <v>Medida profiláctica no especificada</v>
          </cell>
        </row>
        <row r="13649">
          <cell r="A13649" t="str">
            <v>Z30</v>
          </cell>
          <cell r="B13649" t="str">
            <v>Atención para la anticoncepción</v>
          </cell>
        </row>
        <row r="13650">
          <cell r="A13650" t="str">
            <v>Z30.0</v>
          </cell>
          <cell r="B13650" t="str">
            <v>Consejo y asesoramiento general sobre la anticoncepción</v>
          </cell>
        </row>
        <row r="13651">
          <cell r="A13651" t="str">
            <v>Z30.1</v>
          </cell>
          <cell r="B13651" t="str">
            <v>Inserción de dispositivo anticonceptivo (intrauterino)</v>
          </cell>
        </row>
        <row r="13652">
          <cell r="A13652" t="str">
            <v>Z30.2</v>
          </cell>
          <cell r="B13652" t="str">
            <v>Esterilización</v>
          </cell>
        </row>
        <row r="13653">
          <cell r="A13653" t="str">
            <v>Z30.3</v>
          </cell>
          <cell r="B13653" t="str">
            <v>Extracción menstrual</v>
          </cell>
        </row>
        <row r="13654">
          <cell r="A13654" t="str">
            <v>Z30.4</v>
          </cell>
          <cell r="B13654" t="str">
            <v>Supervisión del uso de drogas anticonceptivas</v>
          </cell>
        </row>
        <row r="13655">
          <cell r="A13655" t="str">
            <v>Z30.5</v>
          </cell>
          <cell r="B13655" t="str">
            <v>Supervisión del uso de dispositivo anticonceptivo (intrauterino)</v>
          </cell>
        </row>
        <row r="13656">
          <cell r="A13656" t="str">
            <v>Z30.8</v>
          </cell>
          <cell r="B13656" t="str">
            <v>Otras atenciones especificadas para la anticoncepción</v>
          </cell>
        </row>
        <row r="13657">
          <cell r="A13657" t="str">
            <v>Z30.9</v>
          </cell>
          <cell r="B13657" t="str">
            <v>Asistencia para la anticoncepción, no especificada</v>
          </cell>
        </row>
        <row r="13658">
          <cell r="A13658" t="str">
            <v>Z31</v>
          </cell>
          <cell r="B13658" t="str">
            <v>Atención para la procreación</v>
          </cell>
        </row>
        <row r="13659">
          <cell r="A13659" t="str">
            <v>Z31.0</v>
          </cell>
          <cell r="B13659" t="str">
            <v>Tuboplastia o vasoplastia posterior a esterilización</v>
          </cell>
        </row>
        <row r="13660">
          <cell r="A13660" t="str">
            <v>Z31.1</v>
          </cell>
          <cell r="B13660" t="str">
            <v>Inseminación artificial</v>
          </cell>
        </row>
        <row r="13661">
          <cell r="A13661" t="str">
            <v>Z31.2</v>
          </cell>
          <cell r="B13661" t="str">
            <v>Fecundación in vitro</v>
          </cell>
        </row>
        <row r="13662">
          <cell r="A13662" t="str">
            <v>Z31.3</v>
          </cell>
          <cell r="B13662" t="str">
            <v>Otros métodos de atención para la fecundación</v>
          </cell>
        </row>
        <row r="13663">
          <cell r="A13663" t="str">
            <v>Z31.4</v>
          </cell>
          <cell r="B13663" t="str">
            <v>Investigación y prueba para la procreación</v>
          </cell>
        </row>
        <row r="13664">
          <cell r="A13664" t="str">
            <v>Z31.5</v>
          </cell>
          <cell r="B13664" t="str">
            <v>Asesoramiento genético</v>
          </cell>
        </row>
        <row r="13665">
          <cell r="A13665" t="str">
            <v>Z31.6</v>
          </cell>
          <cell r="B13665" t="str">
            <v>Consejo y asesoramiento general sobre la procreación</v>
          </cell>
        </row>
        <row r="13666">
          <cell r="A13666" t="str">
            <v>Z31.8</v>
          </cell>
          <cell r="B13666" t="str">
            <v>Otra atención especificada para la procreación</v>
          </cell>
        </row>
        <row r="13667">
          <cell r="A13667" t="str">
            <v>Z31.9</v>
          </cell>
          <cell r="B13667" t="str">
            <v>Atención no especificada relacionada con la procreación</v>
          </cell>
        </row>
        <row r="13668">
          <cell r="A13668" t="str">
            <v>Z32</v>
          </cell>
          <cell r="B13668" t="str">
            <v>Examen y prueba del embarazo</v>
          </cell>
        </row>
        <row r="13669">
          <cell r="A13669" t="str">
            <v>Z32.0</v>
          </cell>
          <cell r="B13669" t="str">
            <v>Embarazo (aún) no confirmado</v>
          </cell>
        </row>
        <row r="13670">
          <cell r="A13670" t="str">
            <v>Z32.1</v>
          </cell>
          <cell r="B13670" t="str">
            <v>Embarazo confirmado</v>
          </cell>
        </row>
        <row r="13671">
          <cell r="A13671" t="str">
            <v>Z33.X</v>
          </cell>
          <cell r="B13671" t="str">
            <v>Estado de embarazo, incidental</v>
          </cell>
        </row>
        <row r="13672">
          <cell r="A13672" t="str">
            <v>Z34</v>
          </cell>
          <cell r="B13672" t="str">
            <v>Supervisión de embarazo normal</v>
          </cell>
        </row>
        <row r="13673">
          <cell r="A13673" t="str">
            <v>Z34.0</v>
          </cell>
          <cell r="B13673" t="str">
            <v>Supervisión de primer embarazo normal</v>
          </cell>
        </row>
        <row r="13674">
          <cell r="A13674" t="str">
            <v>Z34.8</v>
          </cell>
          <cell r="B13674" t="str">
            <v>Supervisión de otros embarazos normales</v>
          </cell>
        </row>
        <row r="13675">
          <cell r="A13675" t="str">
            <v>Z34.9</v>
          </cell>
          <cell r="B13675" t="str">
            <v>Supervisión de embarazo normal no especificado</v>
          </cell>
        </row>
        <row r="13676">
          <cell r="A13676">
            <v>0</v>
          </cell>
          <cell r="B13676">
            <v>0</v>
          </cell>
        </row>
        <row r="13677">
          <cell r="A13677" t="str">
            <v>Z35.0</v>
          </cell>
          <cell r="B13677" t="str">
            <v>Supervisión de embarazo con historia de esterilidad</v>
          </cell>
        </row>
        <row r="13678">
          <cell r="A13678" t="str">
            <v>Z35.1</v>
          </cell>
          <cell r="B13678" t="str">
            <v>Supervisión de embarazo con historia de aborto</v>
          </cell>
        </row>
        <row r="13679">
          <cell r="A13679" t="str">
            <v>Z35.2</v>
          </cell>
          <cell r="B13679" t="str">
            <v>Supervisión de embarazo con otro riesgo en la historia obstétrica o reproductiva</v>
          </cell>
        </row>
        <row r="13680">
          <cell r="A13680" t="str">
            <v>Z35.3</v>
          </cell>
          <cell r="B13680" t="str">
            <v>Supervisión de embarazo con historia de insuficiente atención prenatal</v>
          </cell>
        </row>
        <row r="13681">
          <cell r="A13681" t="str">
            <v>Z35.4</v>
          </cell>
          <cell r="B13681" t="str">
            <v>Supervisión de embarazo con gran multiparidad</v>
          </cell>
        </row>
        <row r="13682">
          <cell r="A13682" t="str">
            <v>Z35.5</v>
          </cell>
          <cell r="B13682" t="str">
            <v>Supervisión de primigesta añosa</v>
          </cell>
        </row>
        <row r="13683">
          <cell r="A13683" t="str">
            <v>Z35.6</v>
          </cell>
          <cell r="B13683" t="str">
            <v>Supervisión de primigesta muy joven</v>
          </cell>
        </row>
        <row r="13684">
          <cell r="A13684" t="str">
            <v>Z35.7</v>
          </cell>
          <cell r="B13684" t="str">
            <v>Supervisión de embarazo de alto riesgo debido a problemas sociales</v>
          </cell>
        </row>
        <row r="13685">
          <cell r="A13685" t="str">
            <v>Z35.8</v>
          </cell>
          <cell r="B13685" t="str">
            <v>Supervisión de otros embarazos de alto riesgo</v>
          </cell>
        </row>
        <row r="13686">
          <cell r="A13686" t="str">
            <v>Z35.9</v>
          </cell>
          <cell r="B13686" t="str">
            <v>Supervisión de embarazo de alto riesgo, sin otra especificación</v>
          </cell>
        </row>
        <row r="13687">
          <cell r="A13687" t="str">
            <v>Z36</v>
          </cell>
          <cell r="B13687" t="str">
            <v>Pesquisas prenatales</v>
          </cell>
        </row>
        <row r="13688">
          <cell r="A13688" t="str">
            <v>Z36.0</v>
          </cell>
          <cell r="B13688" t="str">
            <v>Pesquisa prenatal para anomalías cromosómicas</v>
          </cell>
        </row>
        <row r="13689">
          <cell r="A13689" t="str">
            <v>Z36.1</v>
          </cell>
          <cell r="B13689" t="str">
            <v>Pesquisa prenatal para medir niveles elevados de alfafetoproteínas</v>
          </cell>
        </row>
        <row r="13690">
          <cell r="A13690" t="str">
            <v>Z36.2</v>
          </cell>
          <cell r="B13690" t="str">
            <v>Otras pesquisas prenatales basadas en amniocentesis</v>
          </cell>
        </row>
        <row r="13691">
          <cell r="A13691" t="str">
            <v>Z36.3</v>
          </cell>
          <cell r="B13691" t="str">
            <v>Pesquisa prenatal de malformaciones usando ultrasonido y otros métodos físicos</v>
          </cell>
        </row>
        <row r="13692">
          <cell r="A13692" t="str">
            <v>Z36.4</v>
          </cell>
          <cell r="B13692" t="str">
            <v>Pesquisa prenatal del retardo del crecimiento fetal usando ultrasonido y otros métodos físicos</v>
          </cell>
        </row>
        <row r="13693">
          <cell r="A13693" t="str">
            <v>Z36.5</v>
          </cell>
          <cell r="B13693" t="str">
            <v>Pesquisa prenatal para isoinmunización</v>
          </cell>
        </row>
        <row r="13694">
          <cell r="A13694" t="str">
            <v>Z36.8</v>
          </cell>
          <cell r="B13694" t="str">
            <v>Otras pesquisas prenatales específicas</v>
          </cell>
        </row>
        <row r="13695">
          <cell r="A13695" t="str">
            <v>Z36.9</v>
          </cell>
          <cell r="B13695" t="str">
            <v>Pesquisa prenatal, sin otra especificación</v>
          </cell>
        </row>
        <row r="13696">
          <cell r="A13696" t="str">
            <v>Z37</v>
          </cell>
          <cell r="B13696" t="str">
            <v>Producto del parto</v>
          </cell>
        </row>
        <row r="13697">
          <cell r="A13697" t="str">
            <v>Z37.0</v>
          </cell>
          <cell r="B13697" t="str">
            <v>Nacido vivo, único</v>
          </cell>
        </row>
        <row r="13698">
          <cell r="A13698" t="str">
            <v>Z37.1</v>
          </cell>
          <cell r="B13698" t="str">
            <v>Nacido muerto, único</v>
          </cell>
        </row>
        <row r="13699">
          <cell r="A13699" t="str">
            <v>Z37.2</v>
          </cell>
          <cell r="B13699" t="str">
            <v>Gemelos, ambos nacidos vivos</v>
          </cell>
        </row>
        <row r="13700">
          <cell r="A13700" t="str">
            <v>Z37.3</v>
          </cell>
          <cell r="B13700" t="str">
            <v>Gemelos, un nacido vivo y un nacido muerto</v>
          </cell>
        </row>
        <row r="13701">
          <cell r="A13701" t="str">
            <v>Z37.4</v>
          </cell>
          <cell r="B13701" t="str">
            <v>Gemelos, ambos nacidos muertos</v>
          </cell>
        </row>
        <row r="13702">
          <cell r="A13702" t="str">
            <v>Z37.5</v>
          </cell>
          <cell r="B13702" t="str">
            <v>Otros nacimientos múltiples, todos nacidos vivos</v>
          </cell>
        </row>
        <row r="13703">
          <cell r="A13703" t="str">
            <v>Z37.6</v>
          </cell>
          <cell r="B13703" t="str">
            <v>Otros nacimientos múltiples, algunos nacidos vivos</v>
          </cell>
        </row>
        <row r="13704">
          <cell r="A13704" t="str">
            <v>Z37.7</v>
          </cell>
          <cell r="B13704" t="str">
            <v>Otros nacimientos múltiples, todos nacidos muertos</v>
          </cell>
        </row>
        <row r="13705">
          <cell r="A13705" t="str">
            <v>Z37.9</v>
          </cell>
          <cell r="B13705" t="str">
            <v>Producto del parto no especificado</v>
          </cell>
        </row>
        <row r="13706">
          <cell r="A13706" t="str">
            <v>Z38</v>
          </cell>
          <cell r="B13706" t="str">
            <v>Nacidos vivos según lugar de nacimiento</v>
          </cell>
        </row>
        <row r="13707">
          <cell r="A13707" t="str">
            <v>Z38.0</v>
          </cell>
          <cell r="B13707" t="str">
            <v>Producto único, nacido en hospital</v>
          </cell>
        </row>
        <row r="13708">
          <cell r="A13708" t="str">
            <v>Z38.1</v>
          </cell>
          <cell r="B13708" t="str">
            <v>Producto único, nacido fuera de hospital</v>
          </cell>
        </row>
        <row r="13709">
          <cell r="A13709" t="str">
            <v>Z38.2</v>
          </cell>
          <cell r="B13709" t="str">
            <v>Producto único, lugar de nacimiento no especificado</v>
          </cell>
        </row>
        <row r="13710">
          <cell r="A13710" t="str">
            <v>Z38.3</v>
          </cell>
          <cell r="B13710" t="str">
            <v>Gemelos, nacidos en hospital</v>
          </cell>
        </row>
        <row r="13711">
          <cell r="A13711" t="str">
            <v>Z38.4</v>
          </cell>
          <cell r="B13711" t="str">
            <v>Gemelos, nacidos fuera de hospital</v>
          </cell>
        </row>
        <row r="13712">
          <cell r="A13712" t="str">
            <v>Z38.5</v>
          </cell>
          <cell r="B13712" t="str">
            <v>Gemelos, lugar de nacimiento no especificado</v>
          </cell>
        </row>
        <row r="13713">
          <cell r="A13713" t="str">
            <v>Z38.6</v>
          </cell>
          <cell r="B13713" t="str">
            <v>Otros nacimientos múltiples, en hospital</v>
          </cell>
        </row>
        <row r="13714">
          <cell r="A13714" t="str">
            <v>Z38.7</v>
          </cell>
          <cell r="B13714" t="str">
            <v>Otros nacimientos múltiples, fuera del hospital</v>
          </cell>
        </row>
        <row r="13715">
          <cell r="A13715" t="str">
            <v>Z38.8</v>
          </cell>
          <cell r="B13715" t="str">
            <v>Otros nacimientos múltiples, lugar de nacimiento no especificado</v>
          </cell>
        </row>
        <row r="13716">
          <cell r="A13716" t="str">
            <v>Z39</v>
          </cell>
          <cell r="B13716" t="str">
            <v>Examen y atención del postparto</v>
          </cell>
        </row>
        <row r="13717">
          <cell r="A13717" t="str">
            <v>Z39.0</v>
          </cell>
          <cell r="B13717" t="str">
            <v>Atención y examen inmediatamente después del parto</v>
          </cell>
        </row>
        <row r="13718">
          <cell r="A13718" t="str">
            <v>Z39.1</v>
          </cell>
          <cell r="B13718" t="str">
            <v>Atención y examen de madre en período de lactancia</v>
          </cell>
        </row>
        <row r="13719">
          <cell r="A13719" t="str">
            <v>Z39.2</v>
          </cell>
          <cell r="B13719" t="str">
            <v>Seguimiento postparto, de rutina</v>
          </cell>
        </row>
        <row r="13720">
          <cell r="A13720" t="str">
            <v>Z40</v>
          </cell>
          <cell r="B13720" t="str">
            <v>Cirugía profiláctica</v>
          </cell>
        </row>
        <row r="13721">
          <cell r="A13721" t="str">
            <v>Z40.0</v>
          </cell>
          <cell r="B13721" t="str">
            <v>Cirugía profiláctica por factores de riesgo relacionados con tumores malignos</v>
          </cell>
        </row>
        <row r="13722">
          <cell r="A13722" t="str">
            <v>Z40.8</v>
          </cell>
          <cell r="B13722" t="str">
            <v>Otra cirugía profiláctica</v>
          </cell>
        </row>
        <row r="13723">
          <cell r="A13723" t="str">
            <v>Z40.9</v>
          </cell>
          <cell r="B13723" t="str">
            <v>Cirugía profiláctica no especificada</v>
          </cell>
        </row>
        <row r="13724">
          <cell r="A13724" t="str">
            <v>Z41</v>
          </cell>
          <cell r="B13724" t="str">
            <v>Procedimientos para otros propósitos que no sean los de mejorar el estado de salud</v>
          </cell>
        </row>
        <row r="13725">
          <cell r="A13725" t="str">
            <v>Z41.0</v>
          </cell>
          <cell r="B13725" t="str">
            <v>Trasplante de pelo</v>
          </cell>
        </row>
        <row r="13726">
          <cell r="A13726" t="str">
            <v>Z41.1</v>
          </cell>
          <cell r="B13726" t="str">
            <v>Otras cirugías plásticas por razones estéticas</v>
          </cell>
        </row>
        <row r="13727">
          <cell r="A13727" t="str">
            <v>Z41.2</v>
          </cell>
          <cell r="B13727" t="str">
            <v>Circuncisión ritual o de rutina</v>
          </cell>
        </row>
        <row r="13728">
          <cell r="A13728" t="str">
            <v>Z41.3</v>
          </cell>
          <cell r="B13728" t="str">
            <v>Perforación de la oreja</v>
          </cell>
        </row>
        <row r="13729">
          <cell r="A13729" t="str">
            <v>Z41.8</v>
          </cell>
          <cell r="B13729" t="str">
            <v>Otros procedimientos para otros propósitos que no sean los de mejorar el estado de salud</v>
          </cell>
        </row>
        <row r="13730">
          <cell r="A13730" t="str">
            <v>Z41.9</v>
          </cell>
          <cell r="B13730" t="str">
            <v>Procedimiento no especificado para otros propósitos que no sean los de mejorar el estado de salud</v>
          </cell>
        </row>
        <row r="13731">
          <cell r="A13731" t="str">
            <v>Z42</v>
          </cell>
          <cell r="B13731" t="str">
            <v>Cuidados posteriores a la cirugía plástica</v>
          </cell>
        </row>
        <row r="13732">
          <cell r="A13732" t="str">
            <v>Z42.0</v>
          </cell>
          <cell r="B13732" t="str">
            <v>Cuidados posteriores a la cirugía plástica de la cabeza y del cuello</v>
          </cell>
        </row>
        <row r="13733">
          <cell r="A13733" t="str">
            <v>Z42.1</v>
          </cell>
          <cell r="B13733" t="str">
            <v>Cuidados posteriores a la cirugía plástica de la mama</v>
          </cell>
        </row>
        <row r="13734">
          <cell r="A13734" t="str">
            <v>Z42.2</v>
          </cell>
          <cell r="B13734" t="str">
            <v>Cuidados posteriores a la cirugía plástica de otras partes especificadas del tronco</v>
          </cell>
        </row>
        <row r="13735">
          <cell r="A13735" t="str">
            <v>Z42.3</v>
          </cell>
          <cell r="B13735" t="str">
            <v>Cuidados posteriores a la cirugía plástica de las extremidades superiores</v>
          </cell>
        </row>
        <row r="13736">
          <cell r="A13736" t="str">
            <v>Z42.4</v>
          </cell>
          <cell r="B13736" t="str">
            <v>Cuidados posteriores a la cirugía plástica de las extremidades inferiores</v>
          </cell>
        </row>
        <row r="13737">
          <cell r="A13737" t="str">
            <v>Z42.8</v>
          </cell>
          <cell r="B13737" t="str">
            <v>Cuidados posteriores a la cirugía plástica de otras partes especificadas del cuerpo</v>
          </cell>
        </row>
        <row r="13738">
          <cell r="A13738" t="str">
            <v>Z42.9</v>
          </cell>
          <cell r="B13738" t="str">
            <v>Cuidados posteriores a la cirugía plástica no especificada</v>
          </cell>
        </row>
        <row r="13739">
          <cell r="A13739" t="str">
            <v>Z43</v>
          </cell>
          <cell r="B13739" t="str">
            <v>Atención de orificios artificiales</v>
          </cell>
        </row>
        <row r="13740">
          <cell r="A13740" t="str">
            <v>Z43.0</v>
          </cell>
          <cell r="B13740" t="str">
            <v>Atención de traqueostomía</v>
          </cell>
        </row>
        <row r="13741">
          <cell r="A13741" t="str">
            <v>Z43.1</v>
          </cell>
          <cell r="B13741" t="str">
            <v>Atención de gastrostomía</v>
          </cell>
        </row>
        <row r="13742">
          <cell r="A13742" t="str">
            <v>Z43.2</v>
          </cell>
          <cell r="B13742" t="str">
            <v>Atención de ileostomía</v>
          </cell>
        </row>
        <row r="13743">
          <cell r="A13743" t="str">
            <v>Z43.3</v>
          </cell>
          <cell r="B13743" t="str">
            <v>Atención de colostomía</v>
          </cell>
        </row>
        <row r="13744">
          <cell r="A13744" t="str">
            <v>Z43.4</v>
          </cell>
          <cell r="B13744" t="str">
            <v>Atención de otros orificios artificiales de las vías digestivas</v>
          </cell>
        </row>
        <row r="13745">
          <cell r="A13745" t="str">
            <v>Z43.5</v>
          </cell>
          <cell r="B13745" t="str">
            <v>Atención de cistostomía</v>
          </cell>
        </row>
        <row r="13746">
          <cell r="A13746" t="str">
            <v>Z43.6</v>
          </cell>
          <cell r="B13746" t="str">
            <v>Atención de otros orificios artificiales de las vías urinarias</v>
          </cell>
        </row>
        <row r="13747">
          <cell r="A13747" t="str">
            <v>Z43.7</v>
          </cell>
          <cell r="B13747" t="str">
            <v>Atención de vagina artificial</v>
          </cell>
        </row>
        <row r="13748">
          <cell r="A13748" t="str">
            <v>Z43.8</v>
          </cell>
          <cell r="B13748" t="str">
            <v>Atención de otros orificios artificiales</v>
          </cell>
        </row>
        <row r="13749">
          <cell r="A13749" t="str">
            <v>Z43.9</v>
          </cell>
          <cell r="B13749" t="str">
            <v>Atención de orificio artificial no especificado</v>
          </cell>
        </row>
        <row r="13750">
          <cell r="A13750" t="str">
            <v>Z44</v>
          </cell>
          <cell r="B13750" t="str">
            <v>Prueba y ajuste de dispositivos protésicos externos</v>
          </cell>
        </row>
        <row r="13751">
          <cell r="A13751" t="str">
            <v>Z44.0</v>
          </cell>
          <cell r="B13751" t="str">
            <v>Prueba y ajuste de brazo artificial (completo) (parcial)</v>
          </cell>
        </row>
        <row r="13752">
          <cell r="A13752" t="str">
            <v>Z44.1</v>
          </cell>
          <cell r="B13752" t="str">
            <v>Prueba y ajuste de pierna artificial (completa) (parcial)</v>
          </cell>
        </row>
        <row r="13753">
          <cell r="A13753" t="str">
            <v>Z44.2</v>
          </cell>
          <cell r="B13753" t="str">
            <v>Prueba y ajuste de ojo artificial</v>
          </cell>
        </row>
        <row r="13754">
          <cell r="A13754" t="str">
            <v>Z44.3</v>
          </cell>
          <cell r="B13754" t="str">
            <v>Prueba y ajuste de prótesis mamaria externa</v>
          </cell>
        </row>
        <row r="13755">
          <cell r="A13755" t="str">
            <v>Z44.8</v>
          </cell>
          <cell r="B13755" t="str">
            <v>Prueba y ajuste de otros dispositivos protésicos externos</v>
          </cell>
        </row>
        <row r="13756">
          <cell r="A13756" t="str">
            <v>Z44.9</v>
          </cell>
          <cell r="B13756" t="str">
            <v>Prueba y ajuste de dispositivo protésico externo no especificado</v>
          </cell>
        </row>
        <row r="13757">
          <cell r="A13757" t="str">
            <v>Z45</v>
          </cell>
          <cell r="B13757" t="str">
            <v>Asistencia y ajuste de dispositivos implantados</v>
          </cell>
        </row>
        <row r="13758">
          <cell r="A13758" t="str">
            <v>Z45.0</v>
          </cell>
          <cell r="B13758" t="str">
            <v>Asistencia y ajuste de marcapaso cardíaco</v>
          </cell>
        </row>
        <row r="13759">
          <cell r="A13759" t="str">
            <v>Z45.1</v>
          </cell>
          <cell r="B13759" t="str">
            <v>Asistencia y ajuste de bomba de infusión</v>
          </cell>
        </row>
        <row r="13760">
          <cell r="A13760" t="str">
            <v>Z45.2</v>
          </cell>
          <cell r="B13760" t="str">
            <v>Asistencia y ajuste de dispositivos de acceso vascular</v>
          </cell>
        </row>
        <row r="13761">
          <cell r="A13761" t="str">
            <v>Z45.3</v>
          </cell>
          <cell r="B13761" t="str">
            <v>Asistencia y ajuste de dispositivo auditivo implantado</v>
          </cell>
        </row>
        <row r="13762">
          <cell r="A13762" t="str">
            <v>Z45.8</v>
          </cell>
          <cell r="B13762" t="str">
            <v>Asistencia y ajuste de otros dispositivos implantados</v>
          </cell>
        </row>
        <row r="13763">
          <cell r="A13763" t="str">
            <v>Z45.9</v>
          </cell>
          <cell r="B13763" t="str">
            <v>Asistencia y ajuste de dispositivo implantado no especificado</v>
          </cell>
        </row>
        <row r="13764">
          <cell r="A13764" t="str">
            <v>Z46</v>
          </cell>
          <cell r="B13764" t="str">
            <v>Prueba y ajuste de otros dispositivos</v>
          </cell>
        </row>
        <row r="13765">
          <cell r="A13765" t="str">
            <v>Z46.0</v>
          </cell>
          <cell r="B13765" t="str">
            <v>Prueba y ajuste de anteojos y lentes de contacto</v>
          </cell>
        </row>
        <row r="13766">
          <cell r="A13766" t="str">
            <v>Z46.1</v>
          </cell>
          <cell r="B13766" t="str">
            <v>Prueba y ajuste de audífonos</v>
          </cell>
        </row>
        <row r="13767">
          <cell r="A13767" t="str">
            <v>Z46.2</v>
          </cell>
          <cell r="B13767" t="str">
            <v>Prueba y ajuste de otros dispositivos relacionados con el sistema nervioso y los sentidos especiales</v>
          </cell>
        </row>
        <row r="13768">
          <cell r="A13768" t="str">
            <v>Z46.3</v>
          </cell>
          <cell r="B13768" t="str">
            <v>Prueba y ajuste de prótesis dental</v>
          </cell>
        </row>
        <row r="13769">
          <cell r="A13769" t="str">
            <v>Z46.4</v>
          </cell>
          <cell r="B13769" t="str">
            <v>Prueba y ajuste de dispositivo ortodóncico</v>
          </cell>
        </row>
        <row r="13770">
          <cell r="A13770" t="str">
            <v>Z46.5</v>
          </cell>
          <cell r="B13770" t="str">
            <v>Prueba y ajuste de ileostomía u otro dispositivo intestinal</v>
          </cell>
        </row>
        <row r="13771">
          <cell r="A13771" t="str">
            <v>Z46.6</v>
          </cell>
          <cell r="B13771" t="str">
            <v>Prueba y ajuste de dispositivo urinario</v>
          </cell>
        </row>
        <row r="13772">
          <cell r="A13772" t="str">
            <v>Z46.7</v>
          </cell>
          <cell r="B13772" t="str">
            <v>Prueba y ajuste de dispositivo ortopédico</v>
          </cell>
        </row>
        <row r="13773">
          <cell r="A13773" t="str">
            <v>Z46.8</v>
          </cell>
          <cell r="B13773" t="str">
            <v>Prueba y ajuste de otros dispositivos especificados</v>
          </cell>
        </row>
        <row r="13774">
          <cell r="A13774" t="str">
            <v>Z46.9</v>
          </cell>
          <cell r="B13774" t="str">
            <v>Prueba y ajuste de dispositivo no especificado</v>
          </cell>
        </row>
        <row r="13775">
          <cell r="A13775" t="str">
            <v>Z47</v>
          </cell>
          <cell r="B13775" t="str">
            <v>Otros cuidados posteriores a la ortopedia</v>
          </cell>
        </row>
        <row r="13776">
          <cell r="A13776" t="str">
            <v>Z47.0</v>
          </cell>
          <cell r="B13776" t="str">
            <v>Cuidados posteriores a la extracción de placa u otro dispositivo de fijación interna en fractura</v>
          </cell>
        </row>
        <row r="13777">
          <cell r="A13777" t="str">
            <v>Z47.8</v>
          </cell>
          <cell r="B13777" t="str">
            <v>Otros cuidados especificados posteriores a la ortopedia</v>
          </cell>
        </row>
        <row r="13778">
          <cell r="A13778" t="str">
            <v>Z47.9</v>
          </cell>
          <cell r="B13778" t="str">
            <v>Cuidado posterior a la ortopedia, no especificado</v>
          </cell>
        </row>
        <row r="13779">
          <cell r="A13779" t="str">
            <v>Z48</v>
          </cell>
          <cell r="B13779" t="str">
            <v>Otros cuidados posteriores a la cirugía</v>
          </cell>
        </row>
        <row r="13780">
          <cell r="A13780" t="str">
            <v>Z48.0</v>
          </cell>
          <cell r="B13780" t="str">
            <v>Atención de los apósitos y suturas</v>
          </cell>
        </row>
        <row r="13781">
          <cell r="A13781" t="str">
            <v>Z48.8</v>
          </cell>
          <cell r="B13781" t="str">
            <v>Otros cuidados especificados posteriores a la cirugía</v>
          </cell>
        </row>
        <row r="13782">
          <cell r="A13782" t="str">
            <v>Z48.9</v>
          </cell>
          <cell r="B13782" t="str">
            <v>Cuidado posterior a la cirugía, no especificado</v>
          </cell>
        </row>
        <row r="13783">
          <cell r="A13783" t="str">
            <v>Z49</v>
          </cell>
          <cell r="B13783" t="str">
            <v>Cuidados relativos al procedimiento de diálisis</v>
          </cell>
        </row>
        <row r="13784">
          <cell r="A13784" t="str">
            <v>Z49.0</v>
          </cell>
          <cell r="B13784" t="str">
            <v>Cuidados preparatorios para diálisis</v>
          </cell>
        </row>
        <row r="13785">
          <cell r="A13785" t="str">
            <v>Z49.1</v>
          </cell>
          <cell r="B13785" t="str">
            <v>Diálisis extracorpórea</v>
          </cell>
        </row>
        <row r="13786">
          <cell r="A13786" t="str">
            <v>Z49.2</v>
          </cell>
          <cell r="B13786" t="str">
            <v>Otras diálisis</v>
          </cell>
        </row>
        <row r="13787">
          <cell r="A13787" t="str">
            <v>Z50</v>
          </cell>
          <cell r="B13787" t="str">
            <v>Atención por el uso de procedimientos de rehabilitación</v>
          </cell>
        </row>
        <row r="13788">
          <cell r="A13788" t="str">
            <v>Z50.0</v>
          </cell>
          <cell r="B13788" t="str">
            <v>Rehabilitación cardíaca</v>
          </cell>
        </row>
        <row r="13789">
          <cell r="A13789" t="str">
            <v>Z50.1</v>
          </cell>
          <cell r="B13789" t="str">
            <v>Otras terapias físicas</v>
          </cell>
        </row>
        <row r="13790">
          <cell r="A13790" t="str">
            <v>Z50.2</v>
          </cell>
          <cell r="B13790" t="str">
            <v>Rehabilitación del alcohólico</v>
          </cell>
        </row>
        <row r="13791">
          <cell r="A13791" t="str">
            <v>Z50.3</v>
          </cell>
          <cell r="B13791" t="str">
            <v>Rehabilitación del drogadicto</v>
          </cell>
        </row>
        <row r="13792">
          <cell r="A13792" t="str">
            <v>Z50.4</v>
          </cell>
          <cell r="B13792" t="str">
            <v>Psicoterapia, no clasificada en otra parte</v>
          </cell>
        </row>
        <row r="13793">
          <cell r="A13793" t="str">
            <v>Z50.5</v>
          </cell>
          <cell r="B13793" t="str">
            <v>Terapia del lenguaje</v>
          </cell>
        </row>
        <row r="13794">
          <cell r="A13794" t="str">
            <v>Z50.6</v>
          </cell>
          <cell r="B13794" t="str">
            <v>Adiestramiento ortóptico</v>
          </cell>
        </row>
        <row r="13795">
          <cell r="A13795" t="str">
            <v>Z50.7</v>
          </cell>
          <cell r="B13795" t="str">
            <v>Terapia ocupacional y rehabilitación vocacional, no clasificada en otra parte</v>
          </cell>
        </row>
        <row r="13796">
          <cell r="A13796" t="str">
            <v>Z50.8</v>
          </cell>
          <cell r="B13796" t="str">
            <v>Atención por otros procedimientos de rehabilitación</v>
          </cell>
        </row>
        <row r="13797">
          <cell r="A13797" t="str">
            <v>Z50.9</v>
          </cell>
          <cell r="B13797" t="str">
            <v>Atención por procedimiento de rehabilitación, no especificada</v>
          </cell>
        </row>
        <row r="13798">
          <cell r="A13798" t="str">
            <v>Z51</v>
          </cell>
          <cell r="B13798" t="str">
            <v>Otra atención médica</v>
          </cell>
        </row>
        <row r="13799">
          <cell r="A13799" t="str">
            <v>Z51.0</v>
          </cell>
          <cell r="B13799" t="str">
            <v>Sesión de radioterapia</v>
          </cell>
        </row>
        <row r="13800">
          <cell r="A13800" t="str">
            <v>Z51.1</v>
          </cell>
          <cell r="B13800" t="str">
            <v>Sesión de quimioterapia por tumor</v>
          </cell>
        </row>
        <row r="13801">
          <cell r="A13801" t="str">
            <v>Z51.2</v>
          </cell>
          <cell r="B13801" t="str">
            <v>Otra quimioterapia</v>
          </cell>
        </row>
        <row r="13802">
          <cell r="A13802" t="str">
            <v>Z51.3</v>
          </cell>
          <cell r="B13802" t="str">
            <v>Transfusión de sangre, sin diagnóstico informado</v>
          </cell>
        </row>
        <row r="13803">
          <cell r="A13803" t="str">
            <v>Z51.4</v>
          </cell>
          <cell r="B13803" t="str">
            <v>Atención preparatoria para tratamiento subsecuente, no clasificado en  otra parte</v>
          </cell>
        </row>
        <row r="13804">
          <cell r="A13804" t="str">
            <v>Z51.5</v>
          </cell>
          <cell r="B13804" t="str">
            <v>Atención paliativa</v>
          </cell>
        </row>
        <row r="13805">
          <cell r="A13805" t="str">
            <v>Z51.6</v>
          </cell>
          <cell r="B13805" t="str">
            <v>Desensibilización a alérgenos</v>
          </cell>
        </row>
        <row r="13806">
          <cell r="A13806" t="str">
            <v>Z51.8</v>
          </cell>
          <cell r="B13806" t="str">
            <v>Otras atenciones médicas especificadas</v>
          </cell>
        </row>
        <row r="13807">
          <cell r="A13807" t="str">
            <v>Z51.9</v>
          </cell>
          <cell r="B13807" t="str">
            <v>Atención médica, no especificada</v>
          </cell>
        </row>
        <row r="13808">
          <cell r="A13808" t="str">
            <v>Z52</v>
          </cell>
          <cell r="B13808" t="str">
            <v>Donantes de órganos y tejidos</v>
          </cell>
        </row>
        <row r="13809">
          <cell r="A13809" t="str">
            <v>Z52.0</v>
          </cell>
          <cell r="B13809" t="str">
            <v>Donante de sangre</v>
          </cell>
        </row>
        <row r="13810">
          <cell r="A13810" t="str">
            <v>Z52.1</v>
          </cell>
          <cell r="B13810" t="str">
            <v>Donante de piel</v>
          </cell>
        </row>
        <row r="13811">
          <cell r="A13811" t="str">
            <v>Z52.2</v>
          </cell>
          <cell r="B13811" t="str">
            <v>Donante de hueso</v>
          </cell>
        </row>
        <row r="13812">
          <cell r="A13812" t="str">
            <v>Z52.3</v>
          </cell>
          <cell r="B13812" t="str">
            <v>Donante de médula osea</v>
          </cell>
        </row>
        <row r="13813">
          <cell r="A13813" t="str">
            <v>Z52.4</v>
          </cell>
          <cell r="B13813" t="str">
            <v>Donante de riñón</v>
          </cell>
        </row>
        <row r="13814">
          <cell r="A13814" t="str">
            <v>Z52.5</v>
          </cell>
          <cell r="B13814" t="str">
            <v>Donante de córnea</v>
          </cell>
        </row>
        <row r="13815">
          <cell r="A13815" t="str">
            <v>Z52.8</v>
          </cell>
          <cell r="B13815" t="str">
            <v>Donante de otros órganos o tejidos</v>
          </cell>
        </row>
        <row r="13816">
          <cell r="A13816" t="str">
            <v>Z52.9</v>
          </cell>
          <cell r="B13816" t="str">
            <v>Donante de órgano o tejido no especificado</v>
          </cell>
        </row>
        <row r="13817">
          <cell r="A13817" t="str">
            <v>Z53</v>
          </cell>
          <cell r="B13817" t="str">
            <v>Persona en contacto con los servicios de salud para procedimientos específicos no realizados</v>
          </cell>
        </row>
        <row r="13818">
          <cell r="A13818" t="str">
            <v>Z53.0</v>
          </cell>
          <cell r="B13818" t="str">
            <v>Procedimiento no realizado por contraindicación</v>
          </cell>
        </row>
        <row r="13819">
          <cell r="A13819" t="str">
            <v>Z53.1</v>
          </cell>
          <cell r="B13819" t="str">
            <v>Procedimiento no realizado por decisión del paciente, por razones de creencia o presión de grupo</v>
          </cell>
        </row>
        <row r="13820">
          <cell r="A13820" t="str">
            <v>Z53.2</v>
          </cell>
          <cell r="B13820" t="str">
            <v>Procedimiento no realizado por decisión del paciente, por otras razones y las no especificadas</v>
          </cell>
        </row>
        <row r="13821">
          <cell r="A13821" t="str">
            <v>Z53.8</v>
          </cell>
          <cell r="B13821" t="str">
            <v>Procedimiento no realizado por otras razones</v>
          </cell>
        </row>
        <row r="13822">
          <cell r="A13822" t="str">
            <v>Z53.9</v>
          </cell>
          <cell r="B13822" t="str">
            <v>Procedimiento no realizado por razón no especificada</v>
          </cell>
        </row>
        <row r="13823">
          <cell r="A13823" t="str">
            <v>Z54</v>
          </cell>
          <cell r="B13823" t="str">
            <v>Convalecencia</v>
          </cell>
        </row>
        <row r="13824">
          <cell r="A13824" t="str">
            <v>Z54.0</v>
          </cell>
          <cell r="B13824" t="str">
            <v>Convalecencia consecutiva a cirugía</v>
          </cell>
        </row>
        <row r="13825">
          <cell r="A13825" t="str">
            <v>Z54.1</v>
          </cell>
          <cell r="B13825" t="str">
            <v>Convalecencia consecutiva a radioterapia</v>
          </cell>
        </row>
        <row r="13826">
          <cell r="A13826" t="str">
            <v>Z54.2</v>
          </cell>
          <cell r="B13826" t="str">
            <v>Convalecencia consecutiva a quimioterapia</v>
          </cell>
        </row>
        <row r="13827">
          <cell r="A13827" t="str">
            <v>Z54.3</v>
          </cell>
          <cell r="B13827" t="str">
            <v>Convalecencia consecutiva a psicoterapia</v>
          </cell>
        </row>
        <row r="13828">
          <cell r="A13828" t="str">
            <v>Z54.4</v>
          </cell>
          <cell r="B13828" t="str">
            <v>Convalecencia consecutiva a tratamiento de fractura</v>
          </cell>
        </row>
        <row r="13829">
          <cell r="A13829" t="str">
            <v>Z54.7</v>
          </cell>
          <cell r="B13829" t="str">
            <v>Convalecencia consecutiva a tratamiento combinado</v>
          </cell>
        </row>
        <row r="13830">
          <cell r="A13830" t="str">
            <v>Z54.8</v>
          </cell>
          <cell r="B13830" t="str">
            <v>Convalecencia consecutiva a otros tratamientos</v>
          </cell>
        </row>
        <row r="13831">
          <cell r="A13831" t="str">
            <v>Z54.9</v>
          </cell>
          <cell r="B13831" t="str">
            <v>Convalecencia consecutiva a tratamiento no especificado</v>
          </cell>
        </row>
        <row r="13832">
          <cell r="A13832" t="str">
            <v>Z55</v>
          </cell>
          <cell r="B13832" t="str">
            <v>Problemas relacionados con la educación y la alfabetización</v>
          </cell>
        </row>
        <row r="13833">
          <cell r="A13833" t="str">
            <v>Z55.0</v>
          </cell>
          <cell r="B13833" t="str">
            <v>Problemas relacionados con el analfabetismo o bajo nivel de instrucción</v>
          </cell>
        </row>
        <row r="13834">
          <cell r="A13834" t="str">
            <v>Z55.1</v>
          </cell>
          <cell r="B13834" t="str">
            <v>Problemas relacionados con la educación no disponible o inaccesible</v>
          </cell>
        </row>
        <row r="13835">
          <cell r="A13835" t="str">
            <v>Z55.2</v>
          </cell>
          <cell r="B13835" t="str">
            <v>Problemas relacionados con la falla en los exámenes</v>
          </cell>
        </row>
        <row r="13836">
          <cell r="A13836" t="str">
            <v>Z55.3</v>
          </cell>
          <cell r="B13836" t="str">
            <v>Problemas relacionados con el bajo rendimiento escolar</v>
          </cell>
        </row>
        <row r="13837">
          <cell r="A13837" t="str">
            <v>Z55.4</v>
          </cell>
          <cell r="B13837" t="str">
            <v>Problemas relacionados con la inadaptación educacional y desavenencias con maestros y compañeros</v>
          </cell>
        </row>
        <row r="13838">
          <cell r="A13838" t="str">
            <v>Z55.8</v>
          </cell>
          <cell r="B13838" t="str">
            <v>Otros problemas relacionados con la educación y la alfabetización</v>
          </cell>
        </row>
        <row r="13839">
          <cell r="A13839" t="str">
            <v>Z55.9</v>
          </cell>
          <cell r="B13839" t="str">
            <v>Problema no especificado relacionado con la educación y la alfabetización</v>
          </cell>
        </row>
        <row r="13840">
          <cell r="A13840" t="str">
            <v>Z56</v>
          </cell>
          <cell r="B13840" t="str">
            <v>Problemas relacionados con el empleo y el desempleo</v>
          </cell>
        </row>
        <row r="13841">
          <cell r="A13841" t="str">
            <v>Z56.0</v>
          </cell>
          <cell r="B13841" t="str">
            <v>Problemas relacionados con el desempleo, no especificados</v>
          </cell>
        </row>
        <row r="13842">
          <cell r="A13842" t="str">
            <v>Z56.1</v>
          </cell>
          <cell r="B13842" t="str">
            <v>Problemas relacionados con el cambio de empleo</v>
          </cell>
        </row>
        <row r="13843">
          <cell r="A13843" t="str">
            <v>Z56.2</v>
          </cell>
          <cell r="B13843" t="str">
            <v>Problemas relacionados con amenaza de pérdida del empleo</v>
          </cell>
        </row>
        <row r="13844">
          <cell r="A13844" t="str">
            <v>Z56.3</v>
          </cell>
          <cell r="B13844" t="str">
            <v>Problemas relacionados con horario estresante de trabajo</v>
          </cell>
        </row>
        <row r="13845">
          <cell r="A13845" t="str">
            <v>Z56.4</v>
          </cell>
          <cell r="B13845" t="str">
            <v>Problemas relacionados con desavenencias con el jefe y los compañeros de trabajo</v>
          </cell>
        </row>
        <row r="13846">
          <cell r="A13846" t="str">
            <v>Z56.5</v>
          </cell>
          <cell r="B13846" t="str">
            <v>Problemas relacionados con el trabajo incompatible</v>
          </cell>
        </row>
        <row r="13847">
          <cell r="A13847" t="str">
            <v>Z56.6</v>
          </cell>
          <cell r="B13847" t="str">
            <v>Otros problemas de tensión física o mental relacionadas con el trabajo</v>
          </cell>
        </row>
        <row r="13848">
          <cell r="A13848" t="str">
            <v>Z56.7</v>
          </cell>
          <cell r="B13848" t="str">
            <v>Otros problemas y los no especificados relacionados con el empleo</v>
          </cell>
        </row>
        <row r="13849">
          <cell r="A13849" t="str">
            <v>Z57</v>
          </cell>
          <cell r="B13849" t="str">
            <v>Exposición a factores de riesgo ocupacional</v>
          </cell>
        </row>
        <row r="13850">
          <cell r="A13850" t="str">
            <v>Z57.0</v>
          </cell>
          <cell r="B13850" t="str">
            <v>Exposición ocupacional al ruido</v>
          </cell>
        </row>
        <row r="13851">
          <cell r="A13851" t="str">
            <v>Z57.1</v>
          </cell>
          <cell r="B13851" t="str">
            <v>Exposición ocupacional a la radiación</v>
          </cell>
        </row>
        <row r="13852">
          <cell r="A13852" t="str">
            <v>Z57.2</v>
          </cell>
          <cell r="B13852" t="str">
            <v>Exposición ocupacional al polvo</v>
          </cell>
        </row>
        <row r="13853">
          <cell r="A13853" t="str">
            <v>Z57.3</v>
          </cell>
          <cell r="B13853" t="str">
            <v>Exposición ocupacional a otro contaminante del aire</v>
          </cell>
        </row>
        <row r="13854">
          <cell r="A13854" t="str">
            <v>Z57.4</v>
          </cell>
          <cell r="B13854" t="str">
            <v>Exposición ocupacional a agentes tóxicos en agricultura</v>
          </cell>
        </row>
        <row r="13855">
          <cell r="A13855" t="str">
            <v>Z57.5</v>
          </cell>
          <cell r="B13855" t="str">
            <v>Exposición ocupacional a agentes tóxicos en otras industrias</v>
          </cell>
        </row>
        <row r="13856">
          <cell r="A13856" t="str">
            <v>Z57.6</v>
          </cell>
          <cell r="B13856" t="str">
            <v>Exposición ocupacional a temperatura extrema</v>
          </cell>
        </row>
        <row r="13857">
          <cell r="A13857" t="str">
            <v>Z57.7</v>
          </cell>
          <cell r="B13857" t="str">
            <v>Exposición ocupacional a la vibración</v>
          </cell>
        </row>
        <row r="13858">
          <cell r="A13858" t="str">
            <v>Z57.8</v>
          </cell>
          <cell r="B13858" t="str">
            <v>Exposición ocupacional a otros factores de riesgo</v>
          </cell>
        </row>
        <row r="13859">
          <cell r="A13859" t="str">
            <v>Z57.9</v>
          </cell>
          <cell r="B13859" t="str">
            <v>Exposición ocupacional a factor de riesgo no especificado</v>
          </cell>
        </row>
        <row r="13860">
          <cell r="A13860" t="str">
            <v>Z58</v>
          </cell>
          <cell r="B13860" t="str">
            <v>Problemas relacionados con el ambiente físico</v>
          </cell>
        </row>
        <row r="13861">
          <cell r="A13861" t="str">
            <v>Z58.0</v>
          </cell>
          <cell r="B13861" t="str">
            <v>Exposición al ruido</v>
          </cell>
        </row>
        <row r="13862">
          <cell r="A13862" t="str">
            <v>Z58.1</v>
          </cell>
          <cell r="B13862" t="str">
            <v>Exposición al aire contaminado</v>
          </cell>
        </row>
        <row r="13863">
          <cell r="A13863" t="str">
            <v>Z58.2</v>
          </cell>
          <cell r="B13863" t="str">
            <v>Exposición al agua contaminada</v>
          </cell>
        </row>
        <row r="13864">
          <cell r="A13864" t="str">
            <v>Z58.3</v>
          </cell>
          <cell r="B13864" t="str">
            <v>Exposición al suelo contaminado</v>
          </cell>
        </row>
        <row r="13865">
          <cell r="A13865" t="str">
            <v>Z58.4</v>
          </cell>
          <cell r="B13865" t="str">
            <v>Exposición a la radiación</v>
          </cell>
        </row>
        <row r="13866">
          <cell r="A13866" t="str">
            <v>Z58.5</v>
          </cell>
          <cell r="B13866" t="str">
            <v>Exposición a otras contaminaciones del ambiente físico</v>
          </cell>
        </row>
        <row r="13867">
          <cell r="A13867" t="str">
            <v>Z58.6</v>
          </cell>
          <cell r="B13867" t="str">
            <v>Suministro inadecuado de agua potable</v>
          </cell>
        </row>
        <row r="13868">
          <cell r="A13868" t="str">
            <v>Z58.8</v>
          </cell>
          <cell r="B13868" t="str">
            <v>Otros problemas relacionados con el ambiente físico</v>
          </cell>
        </row>
        <row r="13869">
          <cell r="A13869" t="str">
            <v>Z58.9</v>
          </cell>
          <cell r="B13869" t="str">
            <v>Problema no especificado relacionado con el ambiente físico</v>
          </cell>
        </row>
        <row r="13870">
          <cell r="A13870" t="str">
            <v>Z59</v>
          </cell>
          <cell r="B13870" t="str">
            <v>Problemas relacionados con la vivienda y las circunstancias económicas</v>
          </cell>
        </row>
        <row r="13871">
          <cell r="A13871" t="str">
            <v>Z59.0</v>
          </cell>
          <cell r="B13871" t="str">
            <v>Problemas relacionados con la falta de vivienda</v>
          </cell>
        </row>
        <row r="13872">
          <cell r="A13872" t="str">
            <v>Z59.1</v>
          </cell>
          <cell r="B13872" t="str">
            <v>Problemas relacionados con vivienda inadecuada</v>
          </cell>
        </row>
        <row r="13873">
          <cell r="A13873" t="str">
            <v>Z59.2</v>
          </cell>
          <cell r="B13873" t="str">
            <v>Problemas caseros y con vecinos e inquilinos</v>
          </cell>
        </row>
        <row r="13874">
          <cell r="A13874" t="str">
            <v>Z59.3</v>
          </cell>
          <cell r="B13874" t="str">
            <v>Problemas relacionados con persona que reside en una institución</v>
          </cell>
        </row>
        <row r="13875">
          <cell r="A13875" t="str">
            <v>Z59.4</v>
          </cell>
          <cell r="B13875" t="str">
            <v>Problemas relacionados con la falta de alimentos adecuados</v>
          </cell>
        </row>
        <row r="13876">
          <cell r="A13876" t="str">
            <v>Z59.5</v>
          </cell>
          <cell r="B13876" t="str">
            <v>Problemas relacionados con pobreza extrema</v>
          </cell>
        </row>
        <row r="13877">
          <cell r="A13877" t="str">
            <v>Z59.6</v>
          </cell>
          <cell r="B13877" t="str">
            <v>Problemas relacionados con bajos ingresos</v>
          </cell>
        </row>
        <row r="13878">
          <cell r="A13878" t="str">
            <v>Z59.7</v>
          </cell>
          <cell r="B13878" t="str">
            <v>Problemas relacionados con seguridad social y sostenimiento insuficientes para el bienestar</v>
          </cell>
        </row>
        <row r="13879">
          <cell r="A13879" t="str">
            <v>Z59.8</v>
          </cell>
          <cell r="B13879" t="str">
            <v>Otros problemas relacionados con la vivienda y las circunstancias económicas</v>
          </cell>
        </row>
        <row r="13880">
          <cell r="A13880" t="str">
            <v>Z59.9</v>
          </cell>
          <cell r="B13880" t="str">
            <v>Problemas no especificados relacionados con la vivienda y las circunstancias económicas</v>
          </cell>
        </row>
        <row r="13881">
          <cell r="A13881" t="str">
            <v>Z60</v>
          </cell>
          <cell r="B13881" t="str">
            <v>Problemas relacionados con el ambiente social</v>
          </cell>
        </row>
        <row r="13882">
          <cell r="A13882" t="str">
            <v>Z60.0</v>
          </cell>
          <cell r="B13882" t="str">
            <v>Problemas relacionados con el ajuste a las transiciones del ciclo vital</v>
          </cell>
        </row>
        <row r="13883">
          <cell r="A13883" t="str">
            <v>Z60.1</v>
          </cell>
          <cell r="B13883" t="str">
            <v>Problemas relacionados con situación familiar atípica</v>
          </cell>
        </row>
        <row r="13884">
          <cell r="A13884" t="str">
            <v>Z60.2</v>
          </cell>
          <cell r="B13884" t="str">
            <v>Problemas relacionados con persona que vive sola</v>
          </cell>
        </row>
        <row r="13885">
          <cell r="A13885" t="str">
            <v>Z60.3</v>
          </cell>
          <cell r="B13885" t="str">
            <v>Problemas relacionados con la adaptación cultural</v>
          </cell>
        </row>
        <row r="13886">
          <cell r="A13886" t="str">
            <v>Z60.4</v>
          </cell>
          <cell r="B13886" t="str">
            <v>Problemas relacionados con exclusión y rechazo social</v>
          </cell>
        </row>
        <row r="13887">
          <cell r="A13887" t="str">
            <v>Z60.5</v>
          </cell>
          <cell r="B13887" t="str">
            <v>Problemas relacionados con la discriminación y persecución percibidas</v>
          </cell>
        </row>
        <row r="13888">
          <cell r="A13888" t="str">
            <v>Z60.8</v>
          </cell>
          <cell r="B13888" t="str">
            <v>Otros problemas relacionados con el ambiente social</v>
          </cell>
        </row>
        <row r="13889">
          <cell r="A13889" t="str">
            <v>Z60.9</v>
          </cell>
          <cell r="B13889" t="str">
            <v>Problema no especificado relacionado con el ambiente social</v>
          </cell>
        </row>
        <row r="13890">
          <cell r="A13890" t="str">
            <v>Z61</v>
          </cell>
          <cell r="B13890" t="str">
            <v>Problemas relacionados con hechos negativos en la niñez</v>
          </cell>
        </row>
        <row r="13891">
          <cell r="A13891" t="str">
            <v>Z61.0</v>
          </cell>
          <cell r="B13891" t="str">
            <v>Problemas relacionados con la pérdida de relación afectiva en la infancia</v>
          </cell>
        </row>
        <row r="13892">
          <cell r="A13892" t="str">
            <v>Z61.1</v>
          </cell>
          <cell r="B13892" t="str">
            <v>Problemas relacionados con el alejamiento del hogar en la infancia</v>
          </cell>
        </row>
        <row r="13893">
          <cell r="A13893" t="str">
            <v>Z61.2</v>
          </cell>
          <cell r="B13893" t="str">
            <v>Problemas relacionados con alteración en el patrón de la relación  familiar en la infancia</v>
          </cell>
        </row>
        <row r="13894">
          <cell r="A13894" t="str">
            <v>Z61.3</v>
          </cell>
          <cell r="B13894" t="str">
            <v>Problemas relacionados con eventos que llevaron a la pérdida de la autoestima en la infancia</v>
          </cell>
        </row>
        <row r="13895">
          <cell r="A13895" t="str">
            <v>Z61.4</v>
          </cell>
          <cell r="B13895" t="str">
            <v>Problemas relacionados con el abuso sexual del niño por persona dentro del grupo de apoyo primario</v>
          </cell>
        </row>
        <row r="13896">
          <cell r="A13896" t="str">
            <v>Z61.5</v>
          </cell>
          <cell r="B13896" t="str">
            <v>Problemas relacionados con el abuso sexual del niño por persona ajena al grupo de apoyo primario</v>
          </cell>
        </row>
        <row r="13897">
          <cell r="A13897" t="str">
            <v>Z61.6</v>
          </cell>
          <cell r="B13897" t="str">
            <v>Problemas relacionados con abuso físico del niño</v>
          </cell>
        </row>
        <row r="13898">
          <cell r="A13898" t="str">
            <v>Z61.7</v>
          </cell>
          <cell r="B13898" t="str">
            <v>Problemas relacionados con experiencias personales atemorizantes en la infancia</v>
          </cell>
        </row>
        <row r="13899">
          <cell r="A13899" t="str">
            <v>Z61.8</v>
          </cell>
          <cell r="B13899" t="str">
            <v>Problemas relacionados con otras experiencias negativas en la infancia</v>
          </cell>
        </row>
        <row r="13900">
          <cell r="A13900" t="str">
            <v>Z61.9</v>
          </cell>
          <cell r="B13900" t="str">
            <v>Problemas relacionados con experiencia negativa no especificada en la infancia</v>
          </cell>
        </row>
        <row r="13901">
          <cell r="A13901" t="str">
            <v>Z62</v>
          </cell>
          <cell r="B13901" t="str">
            <v>Otros problemas relacionados con la crianza del niño</v>
          </cell>
        </row>
        <row r="13902">
          <cell r="A13902" t="str">
            <v>Z62.0</v>
          </cell>
          <cell r="B13902" t="str">
            <v>Problemas relacionados con la supervisión o el control inadecuados de los padres</v>
          </cell>
        </row>
        <row r="13903">
          <cell r="A13903" t="str">
            <v>Z62.1</v>
          </cell>
          <cell r="B13903" t="str">
            <v>Problemas relacionados con la sobreprotección de los padres</v>
          </cell>
        </row>
        <row r="13904">
          <cell r="A13904" t="str">
            <v>Z62.2</v>
          </cell>
          <cell r="B13904" t="str">
            <v>Problemas relacionados con la crianza en institución</v>
          </cell>
        </row>
        <row r="13905">
          <cell r="A13905" t="str">
            <v>Z62.3</v>
          </cell>
          <cell r="B13905" t="str">
            <v>Problemas relacionados con hostilidad y reprobación al niño</v>
          </cell>
        </row>
        <row r="13906">
          <cell r="A13906" t="str">
            <v>Z62.4</v>
          </cell>
          <cell r="B13906" t="str">
            <v>Problemas relacionados con el abandono emocional del niño</v>
          </cell>
        </row>
        <row r="13907">
          <cell r="A13907" t="str">
            <v>Z62.5</v>
          </cell>
          <cell r="B13907" t="str">
            <v>Otros problemas relacionados con negligencia en la crianza del niño</v>
          </cell>
        </row>
        <row r="13908">
          <cell r="A13908" t="str">
            <v>Z62.6</v>
          </cell>
          <cell r="B13908" t="str">
            <v>Problemas relacionados con presiones inapropiadas de los padres y otras anormalidades en la calidad de la crianza</v>
          </cell>
        </row>
        <row r="13909">
          <cell r="A13909" t="str">
            <v>Z62.8</v>
          </cell>
          <cell r="B13909" t="str">
            <v>Otros problemas especificados y relacionados con la crianza del niño</v>
          </cell>
        </row>
        <row r="13910">
          <cell r="A13910" t="str">
            <v>Z62.9</v>
          </cell>
          <cell r="B13910" t="str">
            <v>Problema no especificado relacionado con la crianza del niño</v>
          </cell>
        </row>
        <row r="13911">
          <cell r="A13911" t="str">
            <v>Z63</v>
          </cell>
          <cell r="B13911" t="str">
            <v>Otros problemas relacionados con el grupo primario de apoyo, inclusive circunstancias familiares</v>
          </cell>
        </row>
        <row r="13912">
          <cell r="A13912" t="str">
            <v>Z63.0</v>
          </cell>
          <cell r="B13912" t="str">
            <v>Problemas en la relación entre esposos o pareja</v>
          </cell>
        </row>
        <row r="13913">
          <cell r="A13913" t="str">
            <v>Z63.1</v>
          </cell>
          <cell r="B13913" t="str">
            <v>Problemas en la relación con los padres y los familiares políticos</v>
          </cell>
        </row>
        <row r="13914">
          <cell r="A13914" t="str">
            <v>Z63.2</v>
          </cell>
          <cell r="B13914" t="str">
            <v>Problemas relacionados con el apoyo familiar inadecuado</v>
          </cell>
        </row>
        <row r="13915">
          <cell r="A13915" t="str">
            <v>Z63.3</v>
          </cell>
          <cell r="B13915" t="str">
            <v>Problemas relacionados con la ausencia de un miembro de la familia</v>
          </cell>
        </row>
        <row r="13916">
          <cell r="A13916" t="str">
            <v>Z63.4</v>
          </cell>
          <cell r="B13916" t="str">
            <v>Problemas relacionados con la desaparición o muerte de un miembro de la familia</v>
          </cell>
        </row>
        <row r="13917">
          <cell r="A13917" t="str">
            <v>Z63.5</v>
          </cell>
          <cell r="B13917" t="str">
            <v>Problemas relacionados con la ruptura familiar por separación o divorcio</v>
          </cell>
        </row>
        <row r="13918">
          <cell r="A13918" t="str">
            <v>Z63.6</v>
          </cell>
          <cell r="B13918" t="str">
            <v>Problemas relacionados con familiar dependiente, necesitado de cuidado en la casa</v>
          </cell>
        </row>
        <row r="13919">
          <cell r="A13919" t="str">
            <v>Z63.7</v>
          </cell>
          <cell r="B13919" t="str">
            <v>Problemas relacionados con otros hechos estresantes que afectan a la familia y al hogar</v>
          </cell>
        </row>
        <row r="13920">
          <cell r="A13920" t="str">
            <v>Z63.8</v>
          </cell>
          <cell r="B13920" t="str">
            <v>Otros problemas especificados relacionados con el grupo primario de apoyo</v>
          </cell>
        </row>
        <row r="13921">
          <cell r="A13921" t="str">
            <v>Z63.9</v>
          </cell>
          <cell r="B13921" t="str">
            <v>Problema no especificado relacionado con el grupo primario de apoyo</v>
          </cell>
        </row>
        <row r="13922">
          <cell r="A13922" t="str">
            <v>Z64</v>
          </cell>
          <cell r="B13922" t="str">
            <v>Problemas relacionados con ciertas circunstancias psicosociales</v>
          </cell>
        </row>
        <row r="13923">
          <cell r="A13923" t="str">
            <v>Z64.0</v>
          </cell>
          <cell r="B13923" t="str">
            <v>Problemas relacionados con embarazo no deseado</v>
          </cell>
        </row>
        <row r="13924">
          <cell r="A13924" t="str">
            <v>Z64.1</v>
          </cell>
          <cell r="B13924" t="str">
            <v>Problemas relacionados con la multiparidad</v>
          </cell>
        </row>
        <row r="13925">
          <cell r="A13925" t="str">
            <v>Z64.2</v>
          </cell>
          <cell r="B13925" t="str">
            <v>Problemas relacionados con la solicitud o aceptación de intervenciones físicas, nutricionales y químicas, conociendo su riesgo y peligro</v>
          </cell>
        </row>
        <row r="13926">
          <cell r="A13926" t="str">
            <v>Z64.3</v>
          </cell>
          <cell r="B13926" t="str">
            <v>Problemas relacionados con la solicitud o aceptación de intervenciones psicológicas o de la conducta, conociendo su riesgo y peligro</v>
          </cell>
        </row>
        <row r="13927">
          <cell r="A13927" t="str">
            <v>Z64.4</v>
          </cell>
          <cell r="B13927" t="str">
            <v>Problemas relacionados con el desacuerdo con consejeros</v>
          </cell>
        </row>
        <row r="13928">
          <cell r="A13928" t="str">
            <v>Z65</v>
          </cell>
          <cell r="B13928" t="str">
            <v>Problemas relacionados con otras circunstancias psicosociales</v>
          </cell>
        </row>
        <row r="13929">
          <cell r="A13929" t="str">
            <v>Z65.0</v>
          </cell>
          <cell r="B13929" t="str">
            <v>Problemas relacionados con culpabilidad en procedimientos civiles o criminales sin prisión</v>
          </cell>
        </row>
        <row r="13930">
          <cell r="A13930" t="str">
            <v>Z65.1</v>
          </cell>
          <cell r="B13930" t="str">
            <v>Problemas relacionados con prisión y otro encarcelamiento</v>
          </cell>
        </row>
        <row r="13931">
          <cell r="A13931" t="str">
            <v>Z65.2</v>
          </cell>
          <cell r="B13931" t="str">
            <v>Problemas relacionados con la liberación de la prisión</v>
          </cell>
        </row>
        <row r="13932">
          <cell r="A13932" t="str">
            <v>Z65.3</v>
          </cell>
          <cell r="B13932" t="str">
            <v>Problemas relacionados con otras circunstancias legales</v>
          </cell>
        </row>
        <row r="13933">
          <cell r="A13933" t="str">
            <v>Z65.4</v>
          </cell>
          <cell r="B13933" t="str">
            <v>Problemas relacionados con víctima de crimen o terrorismo</v>
          </cell>
        </row>
        <row r="13934">
          <cell r="A13934" t="str">
            <v>Z65.5</v>
          </cell>
          <cell r="B13934" t="str">
            <v>Problemas relacionados con la exposición a desastre, guerra u otras hostilidades</v>
          </cell>
        </row>
        <row r="13935">
          <cell r="A13935" t="str">
            <v>Z65.8</v>
          </cell>
          <cell r="B13935" t="str">
            <v>Otros problemas especificados relacionados con circunstancias psicosociales</v>
          </cell>
        </row>
        <row r="13936">
          <cell r="A13936" t="str">
            <v>Z65.9</v>
          </cell>
          <cell r="B13936" t="str">
            <v>Problemas relacionados con circunstancias psicosociales no especificadas</v>
          </cell>
        </row>
        <row r="13937">
          <cell r="A13937" t="str">
            <v>Z70</v>
          </cell>
          <cell r="B13937" t="str">
            <v>Consulta relacionada con actitud, conducta u orientación sexual</v>
          </cell>
        </row>
        <row r="13938">
          <cell r="A13938" t="str">
            <v>Z70.0</v>
          </cell>
          <cell r="B13938" t="str">
            <v>Consulta relacionada con la actitud sexual</v>
          </cell>
        </row>
        <row r="13939">
          <cell r="A13939" t="str">
            <v>Z70.1</v>
          </cell>
          <cell r="B13939" t="str">
            <v>Consulta relacionada con la orientación y conducta sexual del paciente</v>
          </cell>
        </row>
        <row r="13940">
          <cell r="A13940" t="str">
            <v>Z70.2</v>
          </cell>
          <cell r="B13940" t="str">
            <v>Consulta relacionada con la orientación y conducta sexual de una tercera persona</v>
          </cell>
        </row>
        <row r="13941">
          <cell r="A13941" t="str">
            <v>Z70.3</v>
          </cell>
          <cell r="B13941" t="str">
            <v>Consulta relacionada con preocupaciones combinadas sobre la actitud, la conducta y la orientación sexuales</v>
          </cell>
        </row>
        <row r="13942">
          <cell r="A13942" t="str">
            <v>Z70.8</v>
          </cell>
          <cell r="B13942" t="str">
            <v>Otras consultas sexuales específicas</v>
          </cell>
        </row>
        <row r="13943">
          <cell r="A13943" t="str">
            <v>Z70.9</v>
          </cell>
          <cell r="B13943" t="str">
            <v>Consulta sexual, no especificada</v>
          </cell>
        </row>
        <row r="13944">
          <cell r="A13944" t="str">
            <v>Z71</v>
          </cell>
          <cell r="B13944" t="str">
            <v>Personas en contacto con los servicios de salud por otras consultas y consejos médicos, no clasificados en otra parte</v>
          </cell>
        </row>
        <row r="13945">
          <cell r="A13945" t="str">
            <v>Z71.0</v>
          </cell>
          <cell r="B13945" t="str">
            <v>Persona que consulta en nombre de otra persona</v>
          </cell>
        </row>
        <row r="13946">
          <cell r="A13946" t="str">
            <v>Z71.1</v>
          </cell>
          <cell r="B13946" t="str">
            <v>Persona que teme estar enferma, a quien no se hace diagnóstico</v>
          </cell>
        </row>
        <row r="13947">
          <cell r="A13947" t="str">
            <v>Z71.2</v>
          </cell>
          <cell r="B13947" t="str">
            <v>Persona que consulta para la explicación de hallazgos de investigación</v>
          </cell>
        </row>
        <row r="13948">
          <cell r="A13948" t="str">
            <v>Z71.3</v>
          </cell>
          <cell r="B13948" t="str">
            <v>Consulta para instrucción y vigilancia de la dieta</v>
          </cell>
        </row>
        <row r="13949">
          <cell r="A13949" t="str">
            <v>Z71.4</v>
          </cell>
          <cell r="B13949" t="str">
            <v>Consulta para asesoría y vigilancia por abuso de alcohol</v>
          </cell>
        </row>
        <row r="13950">
          <cell r="A13950" t="str">
            <v>Z71.5</v>
          </cell>
          <cell r="B13950" t="str">
            <v>Consulta para asesoría y vigilancia por abuso de drogas</v>
          </cell>
        </row>
        <row r="13951">
          <cell r="A13951" t="str">
            <v>Z71.6</v>
          </cell>
          <cell r="B13951" t="str">
            <v>Consulta para asesoría por abuso de tabaco</v>
          </cell>
        </row>
        <row r="13952">
          <cell r="A13952" t="str">
            <v>Z71.7</v>
          </cell>
          <cell r="B13952" t="str">
            <v>Consulta para asesoría sobre el virus de la inmunodeficiencia humana [VIH]</v>
          </cell>
        </row>
        <row r="13953">
          <cell r="A13953" t="str">
            <v>Z71.8</v>
          </cell>
          <cell r="B13953" t="str">
            <v>Otras consultas especificadas</v>
          </cell>
        </row>
        <row r="13954">
          <cell r="A13954" t="str">
            <v>Z71.9</v>
          </cell>
          <cell r="B13954" t="str">
            <v>Consulta, no especificada</v>
          </cell>
        </row>
        <row r="13955">
          <cell r="A13955" t="str">
            <v>Z72</v>
          </cell>
          <cell r="B13955" t="str">
            <v>Problemas relacionados con el estilo de vida</v>
          </cell>
        </row>
        <row r="13956">
          <cell r="A13956" t="str">
            <v>Z72.0</v>
          </cell>
          <cell r="B13956" t="str">
            <v>Problemas relacionados con el uso del tabaco</v>
          </cell>
        </row>
        <row r="13957">
          <cell r="A13957" t="str">
            <v>Z72.1</v>
          </cell>
          <cell r="B13957" t="str">
            <v>Problemas relacionados con el uso del alcohol</v>
          </cell>
        </row>
        <row r="13958">
          <cell r="A13958" t="str">
            <v>Z72.2</v>
          </cell>
          <cell r="B13958" t="str">
            <v>Problemas relacionados con el uso de drogas</v>
          </cell>
        </row>
        <row r="13959">
          <cell r="A13959" t="str">
            <v>Z72.3</v>
          </cell>
          <cell r="B13959" t="str">
            <v>Problemas relacionados con la falta de ejercicio físico</v>
          </cell>
        </row>
        <row r="13960">
          <cell r="A13960" t="str">
            <v>Z72.4</v>
          </cell>
          <cell r="B13960" t="str">
            <v>Problemas relacionados con la dieta y hábitos alimentarios inapropiados</v>
          </cell>
        </row>
        <row r="13961">
          <cell r="A13961" t="str">
            <v>Z72.5</v>
          </cell>
          <cell r="B13961" t="str">
            <v>Problemas relacionados con la conducta sexual de alto riesgo</v>
          </cell>
        </row>
        <row r="13962">
          <cell r="A13962" t="str">
            <v>Z72.6</v>
          </cell>
          <cell r="B13962" t="str">
            <v>Problemas relacionados con el juego y las apuestas</v>
          </cell>
        </row>
        <row r="13963">
          <cell r="A13963" t="str">
            <v>Z72.8</v>
          </cell>
          <cell r="B13963" t="str">
            <v>Otros problemas relacionados con el estilo de vida</v>
          </cell>
        </row>
        <row r="13964">
          <cell r="A13964" t="str">
            <v>Z72.9</v>
          </cell>
          <cell r="B13964" t="str">
            <v>Problema no especificado relacionado con el estilo de vida</v>
          </cell>
        </row>
        <row r="13965">
          <cell r="A13965" t="str">
            <v>Z73</v>
          </cell>
          <cell r="B13965" t="str">
            <v>Problemas relacionados con dificultades con el modo de vida</v>
          </cell>
        </row>
        <row r="13966">
          <cell r="A13966" t="str">
            <v>Z73.0</v>
          </cell>
          <cell r="B13966" t="str">
            <v>Problemas relacionados con la enfermedad consuntiva</v>
          </cell>
        </row>
        <row r="13967">
          <cell r="A13967" t="str">
            <v>Z73.1</v>
          </cell>
          <cell r="B13967" t="str">
            <v>Problemas relacionados con la acentuación de rasgos de la personalidad</v>
          </cell>
        </row>
        <row r="13968">
          <cell r="A13968" t="str">
            <v>Z73.2</v>
          </cell>
          <cell r="B13968" t="str">
            <v>Problemas relacionados con la falta de relajación y descanso</v>
          </cell>
        </row>
        <row r="13969">
          <cell r="A13969" t="str">
            <v>Z73.3</v>
          </cell>
          <cell r="B13969" t="str">
            <v>Problemas relacionados con el estrés, no clasificados en otra parte</v>
          </cell>
        </row>
        <row r="13970">
          <cell r="A13970" t="str">
            <v>Z73.4</v>
          </cell>
          <cell r="B13970" t="str">
            <v>Problemas relacionados con habilidades sociales inadecuadas, no clasificados en otra parte</v>
          </cell>
        </row>
        <row r="13971">
          <cell r="A13971" t="str">
            <v>Z73.5</v>
          </cell>
          <cell r="B13971" t="str">
            <v>Problemas relacionados con el conflicto del rol social, no clasificados en otra parte</v>
          </cell>
        </row>
        <row r="13972">
          <cell r="A13972" t="str">
            <v>Z73.6</v>
          </cell>
          <cell r="B13972" t="str">
            <v>Problemas relacionados con la limitación de las actividades debido a discapacidad</v>
          </cell>
        </row>
        <row r="13973">
          <cell r="A13973" t="str">
            <v>Z73.8</v>
          </cell>
          <cell r="B13973" t="str">
            <v>Otros problemas relacionados con dificultades con el modo de vida</v>
          </cell>
        </row>
        <row r="13974">
          <cell r="A13974" t="str">
            <v>Z73.9</v>
          </cell>
          <cell r="B13974" t="str">
            <v>Problemas no especificados relacionados con dificultades con el modo de vida</v>
          </cell>
        </row>
        <row r="13975">
          <cell r="A13975" t="str">
            <v>Z74</v>
          </cell>
          <cell r="B13975" t="str">
            <v>Problemas relacionados con dependencia del prestador de servicios</v>
          </cell>
        </row>
        <row r="13976">
          <cell r="A13976" t="str">
            <v>Z74.0</v>
          </cell>
          <cell r="B13976" t="str">
            <v>Problemas relacionados con movilidad reducida</v>
          </cell>
        </row>
        <row r="13977">
          <cell r="A13977" t="str">
            <v>Z74.1</v>
          </cell>
          <cell r="B13977" t="str">
            <v>Problemas relacionados con la necesidad de ayuda para el cuidado personal</v>
          </cell>
        </row>
        <row r="13978">
          <cell r="A13978" t="str">
            <v>Z74.2</v>
          </cell>
          <cell r="B13978" t="str">
            <v>Problemas relacionados con la necesidad de asistencia domiciliaria y que ningún otro miembro del hogar puede proporcionar</v>
          </cell>
        </row>
        <row r="13979">
          <cell r="A13979" t="str">
            <v>Z74.3</v>
          </cell>
          <cell r="B13979" t="str">
            <v>Problemas relacionados con la necesidad de supervisión continua</v>
          </cell>
        </row>
        <row r="13980">
          <cell r="A13980" t="str">
            <v>Z74.8</v>
          </cell>
          <cell r="B13980" t="str">
            <v>Otros problemas relacionados con dependencia del prestador de servicios</v>
          </cell>
        </row>
        <row r="13981">
          <cell r="A13981" t="str">
            <v>Z74.9</v>
          </cell>
          <cell r="B13981" t="str">
            <v>Problema no especificado relacionado con dependencia del prestador de servicios</v>
          </cell>
        </row>
        <row r="13982">
          <cell r="A13982" t="str">
            <v>Z75</v>
          </cell>
          <cell r="B13982" t="str">
            <v>Problemas relacionados con facilidades de atención médica u otros servicios de salud</v>
          </cell>
        </row>
        <row r="13983">
          <cell r="A13983" t="str">
            <v>Z75.0</v>
          </cell>
          <cell r="B13983" t="str">
            <v>Problemas relacionados con servicio médico no disponible en el domicilio</v>
          </cell>
        </row>
        <row r="13984">
          <cell r="A13984" t="str">
            <v>Z75.1</v>
          </cell>
          <cell r="B13984" t="str">
            <v>Problemas relacionados con persona esperando admisión en una institución apropiada en otro lugar</v>
          </cell>
        </row>
        <row r="13985">
          <cell r="A13985" t="str">
            <v>Z75.2</v>
          </cell>
          <cell r="B13985" t="str">
            <v>Problemas relacionados con persona en otro período de espera para investigación y tratamiento</v>
          </cell>
        </row>
        <row r="13986">
          <cell r="A13986" t="str">
            <v>Z75.3</v>
          </cell>
          <cell r="B13986" t="str">
            <v>Problemas relacionados con atención de salud no disponible o inaccesible</v>
          </cell>
        </row>
        <row r="13987">
          <cell r="A13987" t="str">
            <v>Z75.4</v>
          </cell>
          <cell r="B13987" t="str">
            <v>Problemas relacionados con otros servicios asistenciales no disponibles o inaccesibles</v>
          </cell>
        </row>
        <row r="13988">
          <cell r="A13988" t="str">
            <v>Z75.5</v>
          </cell>
          <cell r="B13988" t="str">
            <v>Problemas relacionados con la atención durante vacaciones de la familia</v>
          </cell>
        </row>
        <row r="13989">
          <cell r="A13989" t="str">
            <v>Z75.8</v>
          </cell>
          <cell r="B13989" t="str">
            <v>Otros problemas relacionados con servicios médicos y de salud</v>
          </cell>
        </row>
        <row r="13990">
          <cell r="A13990" t="str">
            <v>Z75.9</v>
          </cell>
          <cell r="B13990" t="str">
            <v>Problema no especificado relacionado con servicios médicos y de salud</v>
          </cell>
        </row>
        <row r="13991">
          <cell r="A13991" t="str">
            <v>Z76</v>
          </cell>
          <cell r="B13991" t="str">
            <v>Personas en contacto con los servicios de salud por otras circunstancias</v>
          </cell>
        </row>
        <row r="13992">
          <cell r="A13992" t="str">
            <v>Z76.0</v>
          </cell>
          <cell r="B13992" t="str">
            <v>Consulta para repetición de receta</v>
          </cell>
        </row>
        <row r="13993">
          <cell r="A13993" t="str">
            <v>Z76.1</v>
          </cell>
          <cell r="B13993" t="str">
            <v>Consulta para atención y supervisión de la salud del niño abandonado</v>
          </cell>
        </row>
        <row r="13994">
          <cell r="A13994" t="str">
            <v>Z76.2</v>
          </cell>
          <cell r="B13994" t="str">
            <v>Consulta para atención y supervisión de la salud de otros niños o lactantes sanos</v>
          </cell>
        </row>
        <row r="13995">
          <cell r="A13995" t="str">
            <v>Z76.3</v>
          </cell>
          <cell r="B13995" t="str">
            <v>Persona sana que acompaña al enfermo</v>
          </cell>
        </row>
        <row r="13996">
          <cell r="A13996" t="str">
            <v>Z76.4</v>
          </cell>
          <cell r="B13996" t="str">
            <v>Otro huésped en servicios de salud</v>
          </cell>
        </row>
        <row r="13997">
          <cell r="A13997" t="str">
            <v>Z76.5</v>
          </cell>
          <cell r="B13997" t="str">
            <v>Persona que consulta con simulación consciente [simulador]</v>
          </cell>
        </row>
        <row r="13998">
          <cell r="A13998" t="str">
            <v>Z76.8</v>
          </cell>
          <cell r="B13998" t="str">
            <v>Persona en contacto con los servicios de salud en otras circunstancias especificadas</v>
          </cell>
        </row>
        <row r="13999">
          <cell r="A13999" t="str">
            <v>Z76.9</v>
          </cell>
          <cell r="B13999" t="str">
            <v>Personas en contacto con los servicios de salud en circunstancias no especificadas</v>
          </cell>
        </row>
        <row r="14000">
          <cell r="A14000" t="str">
            <v>Z80</v>
          </cell>
          <cell r="B14000" t="str">
            <v>Historia familiar de tumor maligno</v>
          </cell>
        </row>
        <row r="14001">
          <cell r="A14001" t="str">
            <v>Z80.0</v>
          </cell>
          <cell r="B14001" t="str">
            <v>Historia familiar de tumor maligno de órganos digestivos</v>
          </cell>
        </row>
        <row r="14002">
          <cell r="A14002" t="str">
            <v>Z80.1</v>
          </cell>
          <cell r="B14002" t="str">
            <v>Historia familiar de tumor maligno de tráquea, bronquios y pulmón</v>
          </cell>
        </row>
        <row r="14003">
          <cell r="A14003" t="str">
            <v>Z80.2</v>
          </cell>
          <cell r="B14003" t="str">
            <v>Historia familiar de tumor maligno de otros órganos respiratorios e intratorácicos</v>
          </cell>
        </row>
        <row r="14004">
          <cell r="A14004" t="str">
            <v>Z80.3</v>
          </cell>
          <cell r="B14004" t="str">
            <v>Historia familiar de tumor maligno de mama</v>
          </cell>
        </row>
        <row r="14005">
          <cell r="A14005" t="str">
            <v>Z80.4</v>
          </cell>
          <cell r="B14005" t="str">
            <v>Historia familiar de tumor maligno de órganos genitales</v>
          </cell>
        </row>
        <row r="14006">
          <cell r="A14006" t="str">
            <v>Z80.5</v>
          </cell>
          <cell r="B14006" t="str">
            <v>Historia familiar de tumos maligno de vías urinarias</v>
          </cell>
        </row>
        <row r="14007">
          <cell r="A14007" t="str">
            <v>Z80.6</v>
          </cell>
          <cell r="B14007" t="str">
            <v>Historia familiar de leucemia</v>
          </cell>
        </row>
        <row r="14008">
          <cell r="A14008" t="str">
            <v>Z80.7</v>
          </cell>
          <cell r="B14008" t="str">
            <v>Historia familiar de otros tumores malignos del tejido linfoide, hematopoyético y tejidos relacionados</v>
          </cell>
        </row>
        <row r="14009">
          <cell r="A14009" t="str">
            <v>Z80.8</v>
          </cell>
          <cell r="B14009" t="str">
            <v>Historia familiar de tumor maligno de otros órganos o sistemas especificados</v>
          </cell>
        </row>
        <row r="14010">
          <cell r="A14010" t="str">
            <v>Z80.9</v>
          </cell>
          <cell r="B14010" t="str">
            <v>Historia familiar de tumor maligno, de sitio no especificado</v>
          </cell>
        </row>
        <row r="14011">
          <cell r="A14011" t="str">
            <v>Z81</v>
          </cell>
          <cell r="B14011" t="str">
            <v>Historia familiar de trastornos mentales y del comportamiento</v>
          </cell>
        </row>
        <row r="14012">
          <cell r="A14012" t="str">
            <v>Z81.0</v>
          </cell>
          <cell r="B14012" t="str">
            <v>Historia familiar de retardo mental</v>
          </cell>
        </row>
        <row r="14013">
          <cell r="A14013" t="str">
            <v>Z81.1</v>
          </cell>
          <cell r="B14013" t="str">
            <v>Historia familiar de abuso de alcohol</v>
          </cell>
        </row>
        <row r="14014">
          <cell r="A14014" t="str">
            <v>Z81.2</v>
          </cell>
          <cell r="B14014" t="str">
            <v>Historia familiar de abuso del tabaco</v>
          </cell>
        </row>
        <row r="14015">
          <cell r="A14015" t="str">
            <v>Z81.3</v>
          </cell>
          <cell r="B14015" t="str">
            <v>Historia familiar de abuso de otras sustancias psicoactivas</v>
          </cell>
        </row>
        <row r="14016">
          <cell r="A14016" t="str">
            <v>Z81.4</v>
          </cell>
          <cell r="B14016" t="str">
            <v>Historia familiar de abuso de otras sustancias</v>
          </cell>
        </row>
        <row r="14017">
          <cell r="A14017" t="str">
            <v>Z81.8</v>
          </cell>
          <cell r="B14017" t="str">
            <v>Historia familiar de otros trastornos mentales y del comportamiento</v>
          </cell>
        </row>
        <row r="14018">
          <cell r="A14018" t="str">
            <v>Z82</v>
          </cell>
          <cell r="B14018" t="str">
            <v>Historia familiar de ciertas discapacidades y enfermedades crónicas incapacitantes</v>
          </cell>
        </row>
        <row r="14019">
          <cell r="A14019" t="str">
            <v>Z82.0</v>
          </cell>
          <cell r="B14019" t="str">
            <v>Historia familiar de epilepsia y otras enfermedades del sistema nervioso</v>
          </cell>
        </row>
        <row r="14020">
          <cell r="A14020" t="str">
            <v>Z82.1</v>
          </cell>
          <cell r="B14020" t="str">
            <v>Historia familiar de ceguera o pérdida de la visión</v>
          </cell>
        </row>
        <row r="14021">
          <cell r="A14021" t="str">
            <v>Z82.2</v>
          </cell>
          <cell r="B14021" t="str">
            <v>Historia familiar de sordera o pérdida de la audición</v>
          </cell>
        </row>
        <row r="14022">
          <cell r="A14022" t="str">
            <v>Z82.3</v>
          </cell>
          <cell r="B14022" t="str">
            <v>Historia familiar de apoplejía</v>
          </cell>
        </row>
        <row r="14023">
          <cell r="A14023" t="str">
            <v>Z82.4</v>
          </cell>
          <cell r="B14023" t="str">
            <v>Historia familiar de enfermedad isquémica del corazón y otras enfermedades del sistema circulatorio</v>
          </cell>
        </row>
        <row r="14024">
          <cell r="A14024" t="str">
            <v>Z82.5</v>
          </cell>
          <cell r="B14024" t="str">
            <v>Historia familiar de asma y de otras enfermedades crónicas de las vías respiratorias inferiores</v>
          </cell>
        </row>
        <row r="14025">
          <cell r="A14025" t="str">
            <v>Z82.6</v>
          </cell>
          <cell r="B14025" t="str">
            <v>Historia familiar de artritis y otras enfermedades del sistema osteomuscular y tejido conjuntivo</v>
          </cell>
        </row>
        <row r="14026">
          <cell r="A14026" t="str">
            <v>Z82.7</v>
          </cell>
          <cell r="B14026" t="str">
            <v>Historia familiar de malformaciones congénitas, deformidades y otras anomalías cromosómicas</v>
          </cell>
        </row>
        <row r="14027">
          <cell r="A14027" t="str">
            <v>Z82.8</v>
          </cell>
          <cell r="B14027" t="str">
            <v>Historia familiar de otras discapacidades y enfermedades crónicas incapacitantes no clasificadas en otra parte</v>
          </cell>
        </row>
        <row r="14028">
          <cell r="A14028" t="str">
            <v>Z83</v>
          </cell>
          <cell r="B14028" t="str">
            <v>Historia familiar de otros trastornos específicos</v>
          </cell>
        </row>
        <row r="14029">
          <cell r="A14029" t="str">
            <v>Z83.0</v>
          </cell>
          <cell r="B14029" t="str">
            <v>Historia familiar de infección por el virus de la inmunodeficiencia humana [VIH]</v>
          </cell>
        </row>
        <row r="14030">
          <cell r="A14030" t="str">
            <v>Z83.1</v>
          </cell>
          <cell r="B14030" t="str">
            <v>Historia familiar de otras enfermedades infecciosas y parasitarias</v>
          </cell>
        </row>
        <row r="14031">
          <cell r="A14031" t="str">
            <v>Z83.2</v>
          </cell>
          <cell r="B14031" t="str">
            <v>Historia familiar de enfermedades de la sangre y de los órganos hematopoyéticos y de ciertos trastornos del mecanismo inmunológico</v>
          </cell>
        </row>
        <row r="14032">
          <cell r="A14032" t="str">
            <v>Z83.3</v>
          </cell>
          <cell r="B14032" t="str">
            <v>Historia familiar de diabetes mellitus</v>
          </cell>
        </row>
        <row r="14033">
          <cell r="A14033" t="str">
            <v>Z83.4</v>
          </cell>
          <cell r="B14033" t="str">
            <v>Historia familiar de otras enfermedades endocrinas, nutricionales y metabólicas</v>
          </cell>
        </row>
        <row r="14034">
          <cell r="A14034" t="str">
            <v>Z83.5</v>
          </cell>
          <cell r="B14034" t="str">
            <v>Historia familiar de trastornos de los ojos y de los oídos</v>
          </cell>
        </row>
        <row r="14035">
          <cell r="A14035" t="str">
            <v>Z83.6</v>
          </cell>
          <cell r="B14035" t="str">
            <v>Historia familiar de enfermedades del sistema respiratorio</v>
          </cell>
        </row>
        <row r="14036">
          <cell r="A14036" t="str">
            <v>Z83.7</v>
          </cell>
          <cell r="B14036" t="str">
            <v>Historia familiar de enfermedades del sistema digestivo</v>
          </cell>
        </row>
        <row r="14037">
          <cell r="A14037" t="str">
            <v>Z84</v>
          </cell>
          <cell r="B14037" t="str">
            <v>Historia familiar de otras afecciones</v>
          </cell>
        </row>
        <row r="14038">
          <cell r="A14038" t="str">
            <v>Z84.0</v>
          </cell>
          <cell r="B14038" t="str">
            <v>Historia familiar de enfermedades de la piel y del tejido subcutáneo</v>
          </cell>
        </row>
        <row r="14039">
          <cell r="A14039" t="str">
            <v>Z84.1</v>
          </cell>
          <cell r="B14039" t="str">
            <v>Historia familiar de trastornos del riñón y del uréter</v>
          </cell>
        </row>
        <row r="14040">
          <cell r="A14040" t="str">
            <v>Z84.2</v>
          </cell>
          <cell r="B14040" t="str">
            <v>Historia familiar de otras enfermedades del sistema genitourinario</v>
          </cell>
        </row>
        <row r="14041">
          <cell r="A14041" t="str">
            <v>Z84.3</v>
          </cell>
          <cell r="B14041" t="str">
            <v>Historia familiar de consanguinidad</v>
          </cell>
        </row>
        <row r="14042">
          <cell r="A14042" t="str">
            <v>Z84.8</v>
          </cell>
          <cell r="B14042" t="str">
            <v>Historia familiar de otras afecciones especificadas</v>
          </cell>
        </row>
        <row r="14043">
          <cell r="A14043" t="str">
            <v>Z85</v>
          </cell>
          <cell r="B14043" t="str">
            <v>Historia personal de tumor maligno</v>
          </cell>
        </row>
        <row r="14044">
          <cell r="A14044" t="str">
            <v>Z85.0</v>
          </cell>
          <cell r="B14044" t="str">
            <v>Historia personal de tumor maligno de órganos digestivos</v>
          </cell>
        </row>
        <row r="14045">
          <cell r="A14045" t="str">
            <v>Z85.1</v>
          </cell>
          <cell r="B14045" t="str">
            <v>Historia personal de tumor maligno de tráquea, bronquios y pulmón</v>
          </cell>
        </row>
        <row r="14046">
          <cell r="A14046" t="str">
            <v>Z85.2</v>
          </cell>
          <cell r="B14046" t="str">
            <v>Historia personal de tumor maligno de otros órganos respiratorios e intratorácicos</v>
          </cell>
        </row>
        <row r="14047">
          <cell r="A14047" t="str">
            <v>Z85.3</v>
          </cell>
          <cell r="B14047" t="str">
            <v>Historia personal de tumor maligno de mama</v>
          </cell>
        </row>
        <row r="14048">
          <cell r="A14048" t="str">
            <v>Z85.4</v>
          </cell>
          <cell r="B14048" t="str">
            <v>Historia personal de tumor maligno de órganos genitales</v>
          </cell>
        </row>
        <row r="14049">
          <cell r="A14049" t="str">
            <v>Z85.5</v>
          </cell>
          <cell r="B14049" t="str">
            <v>Historia personal de tumor maligno de vías urinarias</v>
          </cell>
        </row>
        <row r="14050">
          <cell r="A14050" t="str">
            <v>Z85.6</v>
          </cell>
          <cell r="B14050" t="str">
            <v>Historia personal de leucemia</v>
          </cell>
        </row>
        <row r="14051">
          <cell r="A14051" t="str">
            <v>Z85.7</v>
          </cell>
          <cell r="B14051" t="str">
            <v>Historia personal de otros tumores malignos del tejido linfoide, hematopoyético y tejidos relacionados</v>
          </cell>
        </row>
        <row r="14052">
          <cell r="A14052" t="str">
            <v>Z85.8</v>
          </cell>
          <cell r="B14052" t="str">
            <v>Historia personal de tumor maligno de otros órganos y sistemas</v>
          </cell>
        </row>
        <row r="14053">
          <cell r="A14053" t="str">
            <v>Z85.9</v>
          </cell>
          <cell r="B14053" t="str">
            <v>Historia personal de tumor maligno, de sitio no especificado</v>
          </cell>
        </row>
        <row r="14054">
          <cell r="A14054" t="str">
            <v>Z86</v>
          </cell>
          <cell r="B14054" t="str">
            <v>Historia personal de algunas otras enfermedades</v>
          </cell>
        </row>
        <row r="14055">
          <cell r="A14055" t="str">
            <v>Z86.0</v>
          </cell>
          <cell r="B14055" t="str">
            <v>Historia personal de otros tumores</v>
          </cell>
        </row>
        <row r="14056">
          <cell r="A14056" t="str">
            <v>Z86.1</v>
          </cell>
          <cell r="B14056" t="str">
            <v>Historia personal de enfermedades infecciosas y parasitarias</v>
          </cell>
        </row>
        <row r="14057">
          <cell r="A14057" t="str">
            <v>Z86.2</v>
          </cell>
          <cell r="B14057" t="str">
            <v>Historia personal de enfermedades de la sangre y de los órganos hematopoyéticos y de ciertos trastornos del mecanismo inmunológico</v>
          </cell>
        </row>
        <row r="14058">
          <cell r="A14058" t="str">
            <v>Z86.3</v>
          </cell>
          <cell r="B14058" t="str">
            <v>Historia personal de enfermedades endocrinas, nutricionales y metabólicas</v>
          </cell>
        </row>
        <row r="14059">
          <cell r="A14059" t="str">
            <v>Z86.4</v>
          </cell>
          <cell r="B14059" t="str">
            <v>Historia personal de abuso de sustancias psicoactivas</v>
          </cell>
        </row>
        <row r="14060">
          <cell r="A14060" t="str">
            <v>Z86.5</v>
          </cell>
          <cell r="B14060" t="str">
            <v>Historia personal de otros trastornos mentales o del comportamiento</v>
          </cell>
        </row>
        <row r="14061">
          <cell r="A14061" t="str">
            <v>Z86.6</v>
          </cell>
          <cell r="B14061" t="str">
            <v>Historia personal de enfermedades del sistema nervioso y de los órganos de los sentidos</v>
          </cell>
        </row>
        <row r="14062">
          <cell r="A14062" t="str">
            <v>Z86.7</v>
          </cell>
          <cell r="B14062" t="str">
            <v>Historia personal de enfermedades del sistema circulatorio</v>
          </cell>
        </row>
        <row r="14063">
          <cell r="A14063" t="str">
            <v>Z87</v>
          </cell>
          <cell r="B14063" t="str">
            <v>Historia personal de otras enfermedades y afecciones</v>
          </cell>
        </row>
        <row r="14064">
          <cell r="A14064" t="str">
            <v>Z87.0</v>
          </cell>
          <cell r="B14064" t="str">
            <v>Historia personal de enfermedades del sistema respiratorio</v>
          </cell>
        </row>
        <row r="14065">
          <cell r="A14065" t="str">
            <v>Z87.1</v>
          </cell>
          <cell r="B14065" t="str">
            <v>Historia personal de enfermedades del sistema digestivo</v>
          </cell>
        </row>
        <row r="14066">
          <cell r="A14066" t="str">
            <v>Z87.2</v>
          </cell>
          <cell r="B14066" t="str">
            <v>Historia personal de enfermedades de la piel y del tejido subcutáneo</v>
          </cell>
        </row>
        <row r="14067">
          <cell r="A14067" t="str">
            <v>Z87.3</v>
          </cell>
          <cell r="B14067" t="str">
            <v>Historia personal de enfermedades del sistema osteomuscular y del tejido conjuntivo</v>
          </cell>
        </row>
        <row r="14068">
          <cell r="A14068" t="str">
            <v>Z87.4</v>
          </cell>
          <cell r="B14068" t="str">
            <v>Historia personal de enfermedades del sistema genitourinario</v>
          </cell>
        </row>
        <row r="14069">
          <cell r="A14069" t="str">
            <v>Z87.5</v>
          </cell>
          <cell r="B14069" t="str">
            <v>Historia personal de complicaciones del embarazo, del parto y del puerperio</v>
          </cell>
        </row>
        <row r="14070">
          <cell r="A14070" t="str">
            <v>Z87.6</v>
          </cell>
          <cell r="B14070" t="str">
            <v>Historia personal de ciertas afecciones originadas en el período perinatal</v>
          </cell>
        </row>
        <row r="14071">
          <cell r="A14071" t="str">
            <v>Z87.7</v>
          </cell>
          <cell r="B14071" t="str">
            <v>Historia personal de malformaciones congénitas, deformidades y anomalías cromosómicas</v>
          </cell>
        </row>
        <row r="14072">
          <cell r="A14072" t="str">
            <v>Z87.8</v>
          </cell>
          <cell r="B14072" t="str">
            <v>Historia personal de otras afecciones especificadas</v>
          </cell>
        </row>
        <row r="14073">
          <cell r="A14073" t="str">
            <v>Z88</v>
          </cell>
          <cell r="B14073" t="str">
            <v>Historia personal de alergia a drogas, medicamentos y sustancias biológicas</v>
          </cell>
        </row>
        <row r="14074">
          <cell r="A14074" t="str">
            <v>Z88.0</v>
          </cell>
          <cell r="B14074" t="str">
            <v>Historia personal de alergia a penicilina</v>
          </cell>
        </row>
        <row r="14075">
          <cell r="A14075" t="str">
            <v>Z88.1</v>
          </cell>
          <cell r="B14075" t="str">
            <v>Historia personal de alergia a otros agentes antibióticos</v>
          </cell>
        </row>
        <row r="14076">
          <cell r="A14076" t="str">
            <v>Z88.2</v>
          </cell>
          <cell r="B14076" t="str">
            <v>Historia personal de alergia a sulfonamidas</v>
          </cell>
        </row>
        <row r="14077">
          <cell r="A14077" t="str">
            <v>Z88.3</v>
          </cell>
          <cell r="B14077" t="str">
            <v>Historia personal de alergia a otros agentes antiinfecciosos</v>
          </cell>
        </row>
        <row r="14078">
          <cell r="A14078" t="str">
            <v>Z88.4</v>
          </cell>
          <cell r="B14078" t="str">
            <v>Historia personal de alergia a agente anestésico</v>
          </cell>
        </row>
        <row r="14079">
          <cell r="A14079" t="str">
            <v>Z88.5</v>
          </cell>
          <cell r="B14079" t="str">
            <v>Historia personal de alergia a agente narcótico</v>
          </cell>
        </row>
        <row r="14080">
          <cell r="A14080" t="str">
            <v>Z88.6</v>
          </cell>
          <cell r="B14080" t="str">
            <v>Historia personal de alergia a agente analgésico</v>
          </cell>
        </row>
        <row r="14081">
          <cell r="A14081" t="str">
            <v>Z88.7</v>
          </cell>
          <cell r="B14081" t="str">
            <v>Historia personal de alergia a suero o vacuna</v>
          </cell>
        </row>
        <row r="14082">
          <cell r="A14082" t="str">
            <v>Z88.8</v>
          </cell>
          <cell r="B14082" t="str">
            <v>Historia personal de alergia a otras drogas, medicamentos y sustancias biológicas</v>
          </cell>
        </row>
        <row r="14083">
          <cell r="A14083" t="str">
            <v>Z88.9</v>
          </cell>
          <cell r="B14083" t="str">
            <v>Historia personal de alergia a drogas, medicamentos y sustancias biológicas no especificadas</v>
          </cell>
        </row>
        <row r="14084">
          <cell r="A14084" t="str">
            <v>Z89</v>
          </cell>
          <cell r="B14084" t="str">
            <v>Ausencia adquirida de miembros</v>
          </cell>
        </row>
        <row r="14085">
          <cell r="A14085" t="str">
            <v>Z89.0</v>
          </cell>
          <cell r="B14085" t="str">
            <v>Ausencia adquirida de dedo(s), [incluido el pulgar], unilateral</v>
          </cell>
        </row>
        <row r="14086">
          <cell r="A14086" t="str">
            <v>Z89.1</v>
          </cell>
          <cell r="B14086" t="str">
            <v>Ausencia adquirida de mano y muñeca</v>
          </cell>
        </row>
        <row r="14087">
          <cell r="A14087" t="str">
            <v>Z89.2</v>
          </cell>
          <cell r="B14087" t="str">
            <v>Ausencia adquirida de miembro superior por arriba de la muñeca</v>
          </cell>
        </row>
        <row r="14088">
          <cell r="A14088" t="str">
            <v>Z89.3</v>
          </cell>
          <cell r="B14088" t="str">
            <v>Ausencia adquirida de ambos miembros superiores [cualquier nivel]</v>
          </cell>
        </row>
        <row r="14089">
          <cell r="A14089" t="str">
            <v>Z89.4</v>
          </cell>
          <cell r="B14089" t="str">
            <v>Ausencia adquirida de pie y tobillo</v>
          </cell>
        </row>
        <row r="14090">
          <cell r="A14090" t="str">
            <v>Z89.5</v>
          </cell>
          <cell r="B14090" t="str">
            <v>Ausencia adquirida de pierna a nivel de o debajo de la rodilla</v>
          </cell>
        </row>
        <row r="14091">
          <cell r="A14091" t="str">
            <v>Z89.6</v>
          </cell>
          <cell r="B14091" t="str">
            <v>Ausencia adquirida de pierna por arriba de la rodilla</v>
          </cell>
        </row>
        <row r="14092">
          <cell r="A14092" t="str">
            <v>Z89.7</v>
          </cell>
          <cell r="B14092" t="str">
            <v>Ausencia adquirida de ambos miembros inferiores [cualquier nivel, excepto dedos del pie solamente]</v>
          </cell>
        </row>
        <row r="14093">
          <cell r="A14093" t="str">
            <v>Z89.8</v>
          </cell>
          <cell r="B14093" t="str">
            <v>Ausencia adquirida de miembros superiores e inferiores [cualquier nivel]</v>
          </cell>
        </row>
        <row r="14094">
          <cell r="A14094" t="str">
            <v>Z89.9</v>
          </cell>
          <cell r="B14094" t="str">
            <v>Ausencia adquirida de miembros no especificados</v>
          </cell>
        </row>
        <row r="14095">
          <cell r="A14095" t="str">
            <v>Z90</v>
          </cell>
          <cell r="B14095" t="str">
            <v>Ausencia adquirida de órganos, no clasificada en otra parte</v>
          </cell>
        </row>
        <row r="14096">
          <cell r="A14096" t="str">
            <v>Z90.0</v>
          </cell>
          <cell r="B14096" t="str">
            <v>Ausencia adquirida de parte de la cabeza y del cuello</v>
          </cell>
        </row>
        <row r="14097">
          <cell r="A14097" t="str">
            <v>Z90.1</v>
          </cell>
          <cell r="B14097" t="str">
            <v>Ausencia adquirida de mama(s)</v>
          </cell>
        </row>
        <row r="14098">
          <cell r="A14098" t="str">
            <v>Z90.2</v>
          </cell>
          <cell r="B14098" t="str">
            <v>Ausencia adquirida (de parte) del pulmón</v>
          </cell>
        </row>
        <row r="14099">
          <cell r="A14099" t="str">
            <v>Z90.3</v>
          </cell>
          <cell r="B14099" t="str">
            <v>Ausencia adquirida de parte del estómago</v>
          </cell>
        </row>
        <row r="14100">
          <cell r="A14100" t="str">
            <v>Z90.4</v>
          </cell>
          <cell r="B14100" t="str">
            <v>Ausencia adquirida de otras partes del tubo digestivo</v>
          </cell>
        </row>
        <row r="14101">
          <cell r="A14101" t="str">
            <v>Z90.5</v>
          </cell>
          <cell r="B14101" t="str">
            <v>Ausencia adquirida de riñón</v>
          </cell>
        </row>
        <row r="14102">
          <cell r="A14102" t="str">
            <v>Z90.6</v>
          </cell>
          <cell r="B14102" t="str">
            <v>Ausencia adquirida de otras partes de las vías urinarias</v>
          </cell>
        </row>
        <row r="14103">
          <cell r="A14103" t="str">
            <v>Z90.7</v>
          </cell>
          <cell r="B14103" t="str">
            <v>Ausencia adquirida de órgano(s) genital(es)</v>
          </cell>
        </row>
        <row r="14104">
          <cell r="A14104" t="str">
            <v>Z90.8</v>
          </cell>
          <cell r="B14104" t="str">
            <v>Ausencia adquirida de otros órganos</v>
          </cell>
        </row>
        <row r="14105">
          <cell r="A14105" t="str">
            <v>Z91</v>
          </cell>
          <cell r="B14105" t="str">
            <v>Historia personal de factores de riesgo, no clasificados en otra parte</v>
          </cell>
        </row>
        <row r="14106">
          <cell r="A14106" t="str">
            <v>Z91.0</v>
          </cell>
          <cell r="B14106" t="str">
            <v>Historia personal de alergia, no debida a drogas ni a sustancias biológicas</v>
          </cell>
        </row>
        <row r="14107">
          <cell r="A14107" t="str">
            <v>Z91.1</v>
          </cell>
          <cell r="B14107" t="str">
            <v>Historia personal de incumplimiento del régimen o tratamiento médico</v>
          </cell>
        </row>
        <row r="14108">
          <cell r="A14108" t="str">
            <v>Z91.2</v>
          </cell>
          <cell r="B14108" t="str">
            <v>Historia personal de higiene personal deficiente</v>
          </cell>
        </row>
        <row r="14109">
          <cell r="A14109" t="str">
            <v>Z91.3</v>
          </cell>
          <cell r="B14109" t="str">
            <v>Historia personal de ciclo sueño-vigilia no saludable</v>
          </cell>
        </row>
        <row r="14110">
          <cell r="A14110" t="str">
            <v>Z91.4</v>
          </cell>
          <cell r="B14110" t="str">
            <v>Historia personal de trauma psicológico, no clasificado en otra parte</v>
          </cell>
        </row>
        <row r="14111">
          <cell r="A14111" t="str">
            <v>Z91.5</v>
          </cell>
          <cell r="B14111" t="str">
            <v>Historia personal de lesión autoinfligida intencionalmente</v>
          </cell>
        </row>
        <row r="14112">
          <cell r="A14112" t="str">
            <v>Z91.6</v>
          </cell>
          <cell r="B14112" t="str">
            <v>Historia personal de otro trauma físico</v>
          </cell>
        </row>
        <row r="14113">
          <cell r="A14113" t="str">
            <v>Z91.8</v>
          </cell>
          <cell r="B14113" t="str">
            <v>Historia personal de otros factores de riesgo, no clasificados en otra parte</v>
          </cell>
        </row>
        <row r="14114">
          <cell r="A14114" t="str">
            <v>Z92</v>
          </cell>
          <cell r="B14114" t="str">
            <v>Historia personal de tratamiento médico</v>
          </cell>
        </row>
        <row r="14115">
          <cell r="A14115" t="str">
            <v>Z92.0</v>
          </cell>
          <cell r="B14115" t="str">
            <v>Historia personal de anticoncepción</v>
          </cell>
        </row>
        <row r="14116">
          <cell r="A14116" t="str">
            <v>Z92.1</v>
          </cell>
          <cell r="B14116" t="str">
            <v>Historia personal de uso (presente) de anticoagulantes por largo tiempo</v>
          </cell>
        </row>
        <row r="14117">
          <cell r="A14117" t="str">
            <v>Z92.2</v>
          </cell>
          <cell r="B14117" t="str">
            <v>Historia personal de uso (presente) de otros medicamentos por largo tiempo</v>
          </cell>
        </row>
        <row r="14118">
          <cell r="A14118" t="str">
            <v>Z92.3</v>
          </cell>
          <cell r="B14118" t="str">
            <v>Historia personal de irradiación</v>
          </cell>
        </row>
        <row r="14119">
          <cell r="A14119" t="str">
            <v>Z92.4</v>
          </cell>
          <cell r="B14119" t="str">
            <v>Historia personal de cirugía mayor, no clasificada en otra parte</v>
          </cell>
        </row>
        <row r="14120">
          <cell r="A14120" t="str">
            <v>Z92.5</v>
          </cell>
          <cell r="B14120" t="str">
            <v>Historia personal de medidas de rehabilitación</v>
          </cell>
        </row>
        <row r="14121">
          <cell r="A14121" t="str">
            <v>Z92.8</v>
          </cell>
          <cell r="B14121" t="str">
            <v>Historia personal de otros tratamientos médicos</v>
          </cell>
        </row>
        <row r="14122">
          <cell r="A14122" t="str">
            <v>Z92.9</v>
          </cell>
          <cell r="B14122" t="str">
            <v>Historia personal de tratamiento médico no especificado</v>
          </cell>
        </row>
        <row r="14123">
          <cell r="A14123" t="str">
            <v>Z93</v>
          </cell>
          <cell r="B14123" t="str">
            <v>Aberturas artificiales</v>
          </cell>
        </row>
        <row r="14124">
          <cell r="A14124" t="str">
            <v>Z93.0</v>
          </cell>
          <cell r="B14124" t="str">
            <v>Traqueostomía</v>
          </cell>
        </row>
        <row r="14125">
          <cell r="A14125" t="str">
            <v>Z93.1</v>
          </cell>
          <cell r="B14125" t="str">
            <v>Gastrostomía</v>
          </cell>
        </row>
        <row r="14126">
          <cell r="A14126" t="str">
            <v>Z93.2</v>
          </cell>
          <cell r="B14126" t="str">
            <v>Ileostomía</v>
          </cell>
        </row>
        <row r="14127">
          <cell r="A14127" t="str">
            <v>Z93.3</v>
          </cell>
          <cell r="B14127" t="str">
            <v>Colostomía</v>
          </cell>
        </row>
        <row r="14128">
          <cell r="A14128" t="str">
            <v>Z93.4</v>
          </cell>
          <cell r="B14128" t="str">
            <v>Otros orificios artificiales del tubo gastrointestinal</v>
          </cell>
        </row>
        <row r="14129">
          <cell r="A14129" t="str">
            <v>Z93.5</v>
          </cell>
          <cell r="B14129" t="str">
            <v>Cistostomía</v>
          </cell>
        </row>
        <row r="14130">
          <cell r="A14130" t="str">
            <v>Z93.6</v>
          </cell>
          <cell r="B14130" t="str">
            <v>Otros orificios artificiales de las vías urinarias</v>
          </cell>
        </row>
        <row r="14131">
          <cell r="A14131" t="str">
            <v>Z93.8</v>
          </cell>
          <cell r="B14131" t="str">
            <v>Otras aberturas artificiales</v>
          </cell>
        </row>
        <row r="14132">
          <cell r="A14132" t="str">
            <v>Z93.9</v>
          </cell>
          <cell r="B14132" t="str">
            <v>Abertura artificial, no especificada</v>
          </cell>
        </row>
        <row r="14133">
          <cell r="A14133" t="str">
            <v>Z94</v>
          </cell>
          <cell r="B14133" t="str">
            <v>Organos y tejidos trasplantados</v>
          </cell>
        </row>
        <row r="14134">
          <cell r="A14134" t="str">
            <v>Z94.0</v>
          </cell>
          <cell r="B14134" t="str">
            <v>Trasplante de riñón</v>
          </cell>
        </row>
        <row r="14135">
          <cell r="A14135" t="str">
            <v>Z94.1</v>
          </cell>
          <cell r="B14135" t="str">
            <v>Trasplante de corazón</v>
          </cell>
        </row>
        <row r="14136">
          <cell r="A14136" t="str">
            <v>Z94.2</v>
          </cell>
          <cell r="B14136" t="str">
            <v>Trasplante de pulmón</v>
          </cell>
        </row>
        <row r="14137">
          <cell r="A14137" t="str">
            <v>Z94.3</v>
          </cell>
          <cell r="B14137" t="str">
            <v>Trasplante de corazón y pulmones</v>
          </cell>
        </row>
        <row r="14138">
          <cell r="A14138" t="str">
            <v>Z94.4</v>
          </cell>
          <cell r="B14138" t="str">
            <v>Trasplante de hígado</v>
          </cell>
        </row>
        <row r="14139">
          <cell r="A14139" t="str">
            <v>Z94.5</v>
          </cell>
          <cell r="B14139" t="str">
            <v>Trasplante de piel</v>
          </cell>
        </row>
        <row r="14140">
          <cell r="A14140" t="str">
            <v>Z94.6</v>
          </cell>
          <cell r="B14140" t="str">
            <v>Trasplante de hueso</v>
          </cell>
        </row>
        <row r="14141">
          <cell r="A14141" t="str">
            <v>Z94.7</v>
          </cell>
          <cell r="B14141" t="str">
            <v>Trasplante de córnea</v>
          </cell>
        </row>
        <row r="14142">
          <cell r="A14142" t="str">
            <v>Z94.8</v>
          </cell>
          <cell r="B14142" t="str">
            <v>Otros órganos y tejidos trasplantados</v>
          </cell>
        </row>
        <row r="14143">
          <cell r="A14143" t="str">
            <v>Z94.9</v>
          </cell>
          <cell r="B14143" t="str">
            <v>Organo o tejido trasplantado no especificado</v>
          </cell>
        </row>
        <row r="14144">
          <cell r="A14144" t="str">
            <v>Z95</v>
          </cell>
          <cell r="B14144" t="str">
            <v>Presencia de implantes e injertos cardiovasculares</v>
          </cell>
        </row>
        <row r="14145">
          <cell r="A14145" t="str">
            <v>Z95.0</v>
          </cell>
          <cell r="B14145" t="str">
            <v>Presencia de marcapaso cardíaco</v>
          </cell>
        </row>
        <row r="14146">
          <cell r="A14146" t="str">
            <v>Z95.1</v>
          </cell>
          <cell r="B14146" t="str">
            <v>Presencia de derivación aortocoronaria</v>
          </cell>
        </row>
        <row r="14147">
          <cell r="A14147" t="str">
            <v>Z95.2</v>
          </cell>
          <cell r="B14147" t="str">
            <v>Presencia de válvula cardíaca protésica</v>
          </cell>
        </row>
        <row r="14148">
          <cell r="A14148" t="str">
            <v>Z95.3</v>
          </cell>
          <cell r="B14148" t="str">
            <v>Presencia de válvula cardíaca xenogénica</v>
          </cell>
        </row>
        <row r="14149">
          <cell r="A14149" t="str">
            <v>Z95.4</v>
          </cell>
          <cell r="B14149" t="str">
            <v>Presencia de otros reemplazos de válvula cardíaca</v>
          </cell>
        </row>
        <row r="14150">
          <cell r="A14150" t="str">
            <v>Z95.5</v>
          </cell>
          <cell r="B14150" t="str">
            <v>Presencia de angioplastia, injertos y prótesis coronarias</v>
          </cell>
        </row>
        <row r="14151">
          <cell r="A14151" t="str">
            <v>Z95.8</v>
          </cell>
          <cell r="B14151" t="str">
            <v>Presencia de otros injertos y prótesis cardiovasculares</v>
          </cell>
        </row>
        <row r="14152">
          <cell r="A14152" t="str">
            <v>Z95.9</v>
          </cell>
          <cell r="B14152" t="str">
            <v>Presencia de injertos e implantes cardiovasculares no especificados</v>
          </cell>
        </row>
        <row r="14153">
          <cell r="A14153" t="str">
            <v>Z96</v>
          </cell>
          <cell r="B14153" t="str">
            <v>Presencia de otros implantes funcionales</v>
          </cell>
        </row>
        <row r="14154">
          <cell r="A14154" t="str">
            <v>Z96.0</v>
          </cell>
          <cell r="B14154" t="str">
            <v>Presencia de implante urogenital</v>
          </cell>
        </row>
        <row r="14155">
          <cell r="A14155" t="str">
            <v>Z96.1</v>
          </cell>
          <cell r="B14155" t="str">
            <v>Presencia de lentes intraoculares</v>
          </cell>
        </row>
        <row r="14156">
          <cell r="A14156" t="str">
            <v>Z96.2</v>
          </cell>
          <cell r="B14156" t="str">
            <v>Presencia de implantes óticos y auditivos</v>
          </cell>
        </row>
        <row r="14157">
          <cell r="A14157" t="str">
            <v>Z96.3</v>
          </cell>
          <cell r="B14157" t="str">
            <v>Presencia de laringe artificial</v>
          </cell>
        </row>
        <row r="14158">
          <cell r="A14158" t="str">
            <v>Z96.4</v>
          </cell>
          <cell r="B14158" t="str">
            <v>Presencia de implantes endocrinos</v>
          </cell>
        </row>
        <row r="14159">
          <cell r="A14159" t="str">
            <v>Z96.5</v>
          </cell>
          <cell r="B14159" t="str">
            <v>Presencia de implantes de raíz de diente y de mandíbula</v>
          </cell>
        </row>
        <row r="14160">
          <cell r="A14160" t="str">
            <v>Z96.6</v>
          </cell>
          <cell r="B14160" t="str">
            <v>Presencia de implante ortopédico articular</v>
          </cell>
        </row>
        <row r="14161">
          <cell r="A14161" t="str">
            <v>Z96.7</v>
          </cell>
          <cell r="B14161" t="str">
            <v>Presencia de otros implantes de tendones y huesos</v>
          </cell>
        </row>
        <row r="14162">
          <cell r="A14162" t="str">
            <v>Z96.8</v>
          </cell>
          <cell r="B14162" t="str">
            <v>Presencia de otros implantes funcionales especificados</v>
          </cell>
        </row>
        <row r="14163">
          <cell r="A14163" t="str">
            <v>Z96.9</v>
          </cell>
          <cell r="B14163" t="str">
            <v>Presencia de implantes funcionales no especificados</v>
          </cell>
        </row>
        <row r="14164">
          <cell r="A14164" t="str">
            <v>Z97</v>
          </cell>
          <cell r="B14164" t="str">
            <v>Presencia de otros dispositivos</v>
          </cell>
        </row>
        <row r="14165">
          <cell r="A14165" t="str">
            <v>Z97.0</v>
          </cell>
          <cell r="B14165" t="str">
            <v>Presencia de ojo artificial</v>
          </cell>
        </row>
        <row r="14166">
          <cell r="A14166" t="str">
            <v>Z97.1</v>
          </cell>
          <cell r="B14166" t="str">
            <v>Presencia de miembro artificial (completo) (parcial)</v>
          </cell>
        </row>
        <row r="14167">
          <cell r="A14167" t="str">
            <v>Z97.2</v>
          </cell>
          <cell r="B14167" t="str">
            <v>Presencia de dispositivo protésico dental (completo) (parcial)</v>
          </cell>
        </row>
        <row r="14168">
          <cell r="A14168" t="str">
            <v>Z97.3</v>
          </cell>
          <cell r="B14168" t="str">
            <v>Presencia de anteojos y lentes de contacto</v>
          </cell>
        </row>
        <row r="14169">
          <cell r="A14169" t="str">
            <v>Z97.4</v>
          </cell>
          <cell r="B14169" t="str">
            <v>Presencia de audífono externo</v>
          </cell>
        </row>
        <row r="14170">
          <cell r="A14170" t="str">
            <v>Z97.5</v>
          </cell>
          <cell r="B14170" t="str">
            <v>Presencia de dispositivo anticonceptivo (intrauterino)</v>
          </cell>
        </row>
        <row r="14171">
          <cell r="A14171" t="str">
            <v>Z97.8</v>
          </cell>
          <cell r="B14171" t="str">
            <v>Presencia de otros dispositivos especificados</v>
          </cell>
        </row>
        <row r="14172">
          <cell r="A14172" t="str">
            <v>Z98</v>
          </cell>
          <cell r="B14172" t="str">
            <v>Otros estados postquirúrgicos</v>
          </cell>
        </row>
        <row r="14173">
          <cell r="A14173" t="str">
            <v>Z98.0</v>
          </cell>
          <cell r="B14173" t="str">
            <v>Estado de derivación intestinal o anastomosis</v>
          </cell>
        </row>
        <row r="14174">
          <cell r="A14174" t="str">
            <v>Z98.1</v>
          </cell>
          <cell r="B14174" t="str">
            <v>Estado de artrodesis</v>
          </cell>
        </row>
        <row r="14175">
          <cell r="A14175" t="str">
            <v>Z98.2</v>
          </cell>
          <cell r="B14175" t="str">
            <v>Presencia de dispositivo para drenaje de líquido cefalorraquídeo</v>
          </cell>
        </row>
        <row r="14176">
          <cell r="A14176" t="str">
            <v>Z98.8</v>
          </cell>
          <cell r="B14176" t="str">
            <v>Otros estados postquirúrgicos especificados</v>
          </cell>
        </row>
        <row r="14177">
          <cell r="A14177" t="str">
            <v>Z99</v>
          </cell>
          <cell r="B14177" t="str">
            <v>Dependencia de máquinas y dispositivos capacitantes, no clasificada en otra parte</v>
          </cell>
        </row>
        <row r="14178">
          <cell r="A14178" t="str">
            <v>Z99.0</v>
          </cell>
          <cell r="B14178" t="str">
            <v>Dependencia de aspirador</v>
          </cell>
        </row>
        <row r="14179">
          <cell r="A14179" t="str">
            <v>Z99.1</v>
          </cell>
          <cell r="B14179" t="str">
            <v>Dependencia de respirador</v>
          </cell>
        </row>
        <row r="14180">
          <cell r="A14180" t="str">
            <v>Z99.2</v>
          </cell>
          <cell r="B14180" t="str">
            <v>Dependencia de diálisis renal</v>
          </cell>
        </row>
        <row r="14181">
          <cell r="A14181" t="str">
            <v>Z99.3</v>
          </cell>
          <cell r="B14181" t="str">
            <v>Dependencia de silla de ruedas</v>
          </cell>
        </row>
        <row r="14182">
          <cell r="A14182" t="str">
            <v>Z99.8</v>
          </cell>
          <cell r="B14182" t="str">
            <v>Dependencia de otras máquinas y dispositivos capacitantes</v>
          </cell>
        </row>
        <row r="14183">
          <cell r="A14183" t="str">
            <v>Z99.9</v>
          </cell>
          <cell r="B14183" t="str">
            <v>Dependencia de máquina y dispositivo capacitante, no especificada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17_Gra01"/>
      <sheetName val="AJUNPROV"/>
      <sheetName val="INFORM."/>
    </sheetNames>
    <sheetDataSet>
      <sheetData sheetId="0" refreshError="1"/>
      <sheetData sheetId="1">
        <row r="2">
          <cell r="A2" t="str">
            <v>A11</v>
          </cell>
          <cell r="B2" t="str">
            <v>1</v>
          </cell>
          <cell r="C2">
            <v>9</v>
          </cell>
        </row>
        <row r="3">
          <cell r="A3" t="str">
            <v>A12</v>
          </cell>
          <cell r="B3" t="str">
            <v>1</v>
          </cell>
          <cell r="C3">
            <v>130</v>
          </cell>
        </row>
        <row r="4">
          <cell r="A4" t="str">
            <v>A13</v>
          </cell>
          <cell r="B4" t="str">
            <v>1</v>
          </cell>
          <cell r="C4">
            <v>20591</v>
          </cell>
        </row>
        <row r="5">
          <cell r="A5" t="str">
            <v>A21</v>
          </cell>
          <cell r="B5" t="str">
            <v>2</v>
          </cell>
          <cell r="C5">
            <v>97</v>
          </cell>
        </row>
        <row r="6">
          <cell r="A6" t="str">
            <v>A22</v>
          </cell>
          <cell r="B6" t="str">
            <v>2</v>
          </cell>
          <cell r="C6">
            <v>1197</v>
          </cell>
        </row>
        <row r="7">
          <cell r="A7" t="str">
            <v>A23</v>
          </cell>
          <cell r="B7" t="str">
            <v>2</v>
          </cell>
          <cell r="C7">
            <v>2915</v>
          </cell>
        </row>
        <row r="8">
          <cell r="A8" t="str">
            <v>B11</v>
          </cell>
          <cell r="B8" t="str">
            <v>1</v>
          </cell>
          <cell r="C8">
            <v>16</v>
          </cell>
        </row>
        <row r="9">
          <cell r="A9" t="str">
            <v>B12</v>
          </cell>
          <cell r="B9" t="str">
            <v>1</v>
          </cell>
          <cell r="C9">
            <v>440</v>
          </cell>
        </row>
        <row r="10">
          <cell r="A10" t="str">
            <v>B13</v>
          </cell>
          <cell r="B10" t="str">
            <v>1</v>
          </cell>
          <cell r="C10">
            <v>1495</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05_Ges03"/>
      <sheetName val="Hoja1"/>
      <sheetName val="C17_Gra01"/>
      <sheetName val="puni"/>
    </sheetNames>
    <sheetDataSet>
      <sheetData sheetId="0" refreshError="1">
        <row r="2">
          <cell r="A2" t="str">
            <v>AAS</v>
          </cell>
          <cell r="B2" t="str">
            <v>A</v>
          </cell>
          <cell r="C2" t="str">
            <v>S</v>
          </cell>
          <cell r="D2">
            <v>17091</v>
          </cell>
          <cell r="E2">
            <v>16831</v>
          </cell>
        </row>
        <row r="3">
          <cell r="A3" t="str">
            <v>ABS</v>
          </cell>
          <cell r="B3" t="str">
            <v>B</v>
          </cell>
          <cell r="C3" t="str">
            <v>S</v>
          </cell>
          <cell r="D3">
            <v>123453</v>
          </cell>
          <cell r="E3">
            <v>118035</v>
          </cell>
        </row>
        <row r="4">
          <cell r="A4" t="str">
            <v>ACN</v>
          </cell>
          <cell r="B4" t="str">
            <v>C</v>
          </cell>
          <cell r="C4" t="str">
            <v>N</v>
          </cell>
          <cell r="D4">
            <v>251</v>
          </cell>
          <cell r="E4">
            <v>148</v>
          </cell>
        </row>
        <row r="5">
          <cell r="A5" t="str">
            <v>ACS</v>
          </cell>
          <cell r="B5" t="str">
            <v>C</v>
          </cell>
          <cell r="C5" t="str">
            <v>S</v>
          </cell>
          <cell r="D5">
            <v>395</v>
          </cell>
          <cell r="E5">
            <v>379</v>
          </cell>
        </row>
        <row r="6">
          <cell r="A6" t="str">
            <v>AES</v>
          </cell>
          <cell r="B6" t="str">
            <v>E</v>
          </cell>
          <cell r="C6" t="str">
            <v>S</v>
          </cell>
          <cell r="D6">
            <v>563</v>
          </cell>
          <cell r="E6">
            <v>400</v>
          </cell>
        </row>
        <row r="7">
          <cell r="A7" t="str">
            <v>AFS</v>
          </cell>
          <cell r="B7" t="str">
            <v>F</v>
          </cell>
          <cell r="C7" t="str">
            <v>S</v>
          </cell>
          <cell r="D7">
            <v>64039</v>
          </cell>
          <cell r="E7">
            <v>59619</v>
          </cell>
        </row>
        <row r="8">
          <cell r="A8" t="str">
            <v>AGN</v>
          </cell>
          <cell r="B8" t="str">
            <v>G</v>
          </cell>
          <cell r="C8" t="str">
            <v>N</v>
          </cell>
          <cell r="D8">
            <v>912</v>
          </cell>
          <cell r="E8">
            <v>639</v>
          </cell>
        </row>
        <row r="9">
          <cell r="A9" t="str">
            <v>AGS</v>
          </cell>
          <cell r="B9" t="str">
            <v>G</v>
          </cell>
          <cell r="C9" t="str">
            <v>S</v>
          </cell>
          <cell r="D9">
            <v>1799</v>
          </cell>
          <cell r="E9">
            <v>1098</v>
          </cell>
        </row>
        <row r="10">
          <cell r="A10" t="str">
            <v>AKS</v>
          </cell>
          <cell r="B10" t="str">
            <v>K</v>
          </cell>
          <cell r="C10" t="str">
            <v>S</v>
          </cell>
          <cell r="D10">
            <v>722</v>
          </cell>
          <cell r="E10">
            <v>1478</v>
          </cell>
        </row>
        <row r="11">
          <cell r="A11" t="str">
            <v>ALN</v>
          </cell>
          <cell r="B11" t="str">
            <v>L</v>
          </cell>
          <cell r="C11" t="str">
            <v>N</v>
          </cell>
          <cell r="D11">
            <v>26</v>
          </cell>
          <cell r="E11">
            <v>181</v>
          </cell>
        </row>
        <row r="12">
          <cell r="A12" t="str">
            <v>ALS</v>
          </cell>
          <cell r="B12" t="str">
            <v>L</v>
          </cell>
          <cell r="C12" t="str">
            <v>S</v>
          </cell>
          <cell r="D12">
            <v>1153</v>
          </cell>
          <cell r="E12">
            <v>3600</v>
          </cell>
        </row>
        <row r="13">
          <cell r="A13" t="str">
            <v>AMS</v>
          </cell>
          <cell r="B13" t="str">
            <v>M</v>
          </cell>
          <cell r="C13" t="str">
            <v>S</v>
          </cell>
          <cell r="D13">
            <v>336</v>
          </cell>
          <cell r="E13">
            <v>89</v>
          </cell>
        </row>
        <row r="14">
          <cell r="A14" t="str">
            <v>ATS</v>
          </cell>
          <cell r="B14" t="str">
            <v>T</v>
          </cell>
          <cell r="C14" t="str">
            <v>S</v>
          </cell>
          <cell r="D14">
            <v>3053</v>
          </cell>
          <cell r="E14">
            <v>2870</v>
          </cell>
        </row>
        <row r="15">
          <cell r="A15" t="str">
            <v>BAS</v>
          </cell>
          <cell r="B15" t="str">
            <v>A</v>
          </cell>
          <cell r="C15" t="str">
            <v>S</v>
          </cell>
          <cell r="D15">
            <v>3684</v>
          </cell>
          <cell r="E15">
            <v>3606</v>
          </cell>
        </row>
        <row r="16">
          <cell r="A16" t="str">
            <v>BBS</v>
          </cell>
          <cell r="B16" t="str">
            <v>B</v>
          </cell>
          <cell r="C16" t="str">
            <v>S</v>
          </cell>
          <cell r="D16">
            <v>14859</v>
          </cell>
          <cell r="E16">
            <v>13079</v>
          </cell>
        </row>
        <row r="17">
          <cell r="A17" t="str">
            <v>BCN</v>
          </cell>
          <cell r="B17" t="str">
            <v>C</v>
          </cell>
          <cell r="C17" t="str">
            <v>N</v>
          </cell>
          <cell r="D17">
            <v>72</v>
          </cell>
          <cell r="E17">
            <v>84</v>
          </cell>
        </row>
        <row r="18">
          <cell r="A18" t="str">
            <v>BCS</v>
          </cell>
          <cell r="B18" t="str">
            <v>C</v>
          </cell>
          <cell r="C18" t="str">
            <v>S</v>
          </cell>
          <cell r="D18">
            <v>32</v>
          </cell>
          <cell r="E18">
            <v>62</v>
          </cell>
        </row>
        <row r="19">
          <cell r="A19" t="str">
            <v>BES</v>
          </cell>
          <cell r="B19" t="str">
            <v>E</v>
          </cell>
          <cell r="C19" t="str">
            <v>S</v>
          </cell>
          <cell r="D19">
            <v>147</v>
          </cell>
          <cell r="E19">
            <v>129</v>
          </cell>
        </row>
        <row r="20">
          <cell r="A20" t="str">
            <v>BFS</v>
          </cell>
          <cell r="B20" t="str">
            <v>F</v>
          </cell>
          <cell r="C20" t="str">
            <v>S</v>
          </cell>
          <cell r="D20">
            <v>9882</v>
          </cell>
          <cell r="E20">
            <v>7652</v>
          </cell>
        </row>
        <row r="21">
          <cell r="A21" t="str">
            <v>BGN</v>
          </cell>
          <cell r="B21" t="str">
            <v>G</v>
          </cell>
          <cell r="C21" t="str">
            <v>N</v>
          </cell>
          <cell r="D21">
            <v>1227</v>
          </cell>
          <cell r="E21">
            <v>1366</v>
          </cell>
        </row>
        <row r="22">
          <cell r="A22" t="str">
            <v>BGS</v>
          </cell>
          <cell r="B22" t="str">
            <v>G</v>
          </cell>
          <cell r="C22" t="str">
            <v>S</v>
          </cell>
          <cell r="D22">
            <v>56</v>
          </cell>
          <cell r="E22">
            <v>56</v>
          </cell>
        </row>
        <row r="23">
          <cell r="A23" t="str">
            <v>BKS</v>
          </cell>
          <cell r="B23" t="str">
            <v>K</v>
          </cell>
          <cell r="C23" t="str">
            <v>S</v>
          </cell>
          <cell r="D23">
            <v>641</v>
          </cell>
          <cell r="E23">
            <v>1831</v>
          </cell>
        </row>
        <row r="24">
          <cell r="A24" t="str">
            <v>BLN</v>
          </cell>
          <cell r="B24" t="str">
            <v>L</v>
          </cell>
          <cell r="C24" t="str">
            <v>N</v>
          </cell>
          <cell r="D24">
            <v>35</v>
          </cell>
          <cell r="E24">
            <v>106</v>
          </cell>
        </row>
        <row r="25">
          <cell r="A25" t="str">
            <v>BLS</v>
          </cell>
          <cell r="B25" t="str">
            <v>L</v>
          </cell>
          <cell r="C25" t="str">
            <v>S</v>
          </cell>
          <cell r="D25">
            <v>1750</v>
          </cell>
          <cell r="E25">
            <v>2728</v>
          </cell>
        </row>
        <row r="26">
          <cell r="A26" t="str">
            <v>BTS</v>
          </cell>
          <cell r="B26" t="str">
            <v>T</v>
          </cell>
          <cell r="C26" t="str">
            <v>S</v>
          </cell>
          <cell r="D26">
            <v>3162</v>
          </cell>
          <cell r="E26">
            <v>4700</v>
          </cell>
        </row>
      </sheetData>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
      <sheetName val="Poblacion Diresa"/>
      <sheetName val="CDE Minsa"/>
      <sheetName val="Estandares Fuente (2)"/>
      <sheetName val="Standares"/>
      <sheetName val="Est"/>
      <sheetName val="Informacion"/>
      <sheetName val="P11"/>
      <sheetName val="P21"/>
      <sheetName val="P31"/>
      <sheetName val="D CONS"/>
      <sheetName val="PMF (2)"/>
      <sheetName val="PMF"/>
      <sheetName val=" B.RHUS"/>
      <sheetName val="Ratios"/>
      <sheetName val="PMF "/>
      <sheetName val="Demanda Cons"/>
      <sheetName val="Estandar I"/>
      <sheetName val="Estandar II"/>
      <sheetName val="Paso 1 Of.Op.PMF ASIST"/>
      <sheetName val="Paso 2 Demanda"/>
      <sheetName val="Paso 3 Necesidad "/>
      <sheetName val="3.1 Neces. Enfermeria"/>
      <sheetName val="Paso 4 Disponi y Paso 5 Brecha "/>
      <sheetName val="Costo Inversión"/>
      <sheetName val="PMA oxa"/>
      <sheetName val="c. infraest"/>
      <sheetName val="EXP. TEC. oxa"/>
      <sheetName val="SUPERV.oxa"/>
      <sheetName val="Prog.Capac"/>
      <sheetName val="IA"/>
      <sheetName val="Pcon"/>
      <sheetName val="G.G.oxa"/>
      <sheetName val="LB"/>
      <sheetName val="P. Equip.UPSS"/>
      <sheetName val="Cos Equi"/>
      <sheetName val="CT equi"/>
      <sheetName val="Total Costo de Inversión "/>
      <sheetName val="Plan IMPL"/>
      <sheetName val="MF"/>
      <sheetName val="O - M"/>
      <sheetName val="cRHUSsPIP"/>
      <sheetName val="cRHUScPIP"/>
      <sheetName val="BySs PIP"/>
      <sheetName val="BySc PIP"/>
      <sheetName val="D. Mant"/>
      <sheetName val="c.Mant"/>
      <sheetName val="O&amp;M."/>
      <sheetName val="RRHH"/>
      <sheetName val="VACSN"/>
      <sheetName val="Sensib. IE-VACSN"/>
      <sheetName val="Hoja5"/>
      <sheetName val="Optimiz_Equip"/>
      <sheetName val="Optimiz_RR.HH."/>
      <sheetName val="Demanda Cons (2)"/>
      <sheetName val="Optimiz_Infraes"/>
      <sheetName val="Res_Optim"/>
      <sheetName val="Brecha"/>
      <sheetName val="C. equipo"/>
    </sheetNames>
    <sheetDataSet>
      <sheetData sheetId="0">
        <row r="26">
          <cell r="H26">
            <v>1.5443206405577392</v>
          </cell>
        </row>
      </sheetData>
      <sheetData sheetId="1">
        <row r="26">
          <cell r="H26">
            <v>1.5443206405577392</v>
          </cell>
        </row>
      </sheetData>
      <sheetData sheetId="2"/>
      <sheetData sheetId="3"/>
      <sheetData sheetId="4">
        <row r="26">
          <cell r="H26">
            <v>1.5443206405577392</v>
          </cell>
        </row>
      </sheetData>
      <sheetData sheetId="5">
        <row r="26">
          <cell r="H26">
            <v>1.5443206405577392</v>
          </cell>
        </row>
      </sheetData>
      <sheetData sheetId="6">
        <row r="26">
          <cell r="H26">
            <v>1.5443206405577392</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224">
          <cell r="R224">
            <v>77234.991999999955</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A--&gt;"/>
      <sheetName val="COMPLETO"/>
      <sheetName val="BD"/>
      <sheetName val="Minsa_Morbilidad V2"/>
      <sheetName val="Minsa_Morbilidad General"/>
      <sheetName val="camas"/>
      <sheetName val="hcg"/>
      <sheetName val="hcg2"/>
      <sheetName val="Minsa_Estandares- Fuente "/>
      <sheetName val="Hiss NUEVO"/>
      <sheetName val="Minsa_Producción"/>
      <sheetName val="Poblacion--&gt;"/>
      <sheetName val="Poblac."/>
      <sheetName val="Demanda--&gt;"/>
      <sheetName val="Demanda"/>
      <sheetName val="P1"/>
      <sheetName val="P2"/>
      <sheetName val="P3"/>
      <sheetName val="PM Dic"/>
      <sheetName val="PMF--&gt;"/>
      <sheetName val="CONTINGENCIA"/>
      <sheetName val="Optimizacion--&gt;"/>
      <sheetName val="01 RRHH parte 1"/>
      <sheetName val="01 RRHH  Hoja1"/>
      <sheetName val="01 RRHH  Hoja2"/>
      <sheetName val="01 RRHH resumen"/>
      <sheetName val="02. rrff 1. actual franco"/>
      <sheetName val="02. rrff  2. calidad urteaga"/>
      <sheetName val="02. rrff 3. resumen que utilizo"/>
      <sheetName val="03. Eq  . dr torres"/>
      <sheetName val="03. Eq  . 2. resumen el que uso"/>
      <sheetName val="Optimizacion"/>
      <sheetName val="Brecha"/>
      <sheetName val="Hoja3"/>
      <sheetName val="Hoja5"/>
      <sheetName val="Hoja6"/>
      <sheetName val="Cronograma Fisico y Financ"/>
      <sheetName val="PROYECCION GLOB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C1">
            <v>1.6324660724724938E-2</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Análisis del Ámbito"/>
      <sheetName val="2.- DISTANCIA Y TIEMPOS"/>
      <sheetName val="3. Poblacion DIRESA"/>
      <sheetName val="4. iNF. ES ESTRATEGICO"/>
      <sheetName val="5 MORBILIDAD "/>
      <sheetName val="Hoja1"/>
      <sheetName val="6 REQ. INF. HOSP. REFERENTE"/>
      <sheetName val="7.- MORBILIDAD EESS REFERENCIA "/>
      <sheetName val="8.- DEM EFECT P1,P2,P3"/>
      <sheetName val="9.- DDA P1"/>
      <sheetName val="10.- DDA P2"/>
      <sheetName val="11.-DDA P3"/>
      <sheetName val="19.- PMF "/>
      <sheetName val="12.- DDA SERV APOYO"/>
      <sheetName val="13.- INDICADORES"/>
      <sheetName val="14.- DDA CONSOLIDADA"/>
      <sheetName val="15 Oferta Optimizada de RRHH "/>
      <sheetName val="16 Oferta Optimizada Infraest."/>
      <sheetName val="17 Oferta Optimizada Equip."/>
      <sheetName val="18. BRECHA OFERTA DEMANDA"/>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26">
          <cell r="E326">
            <v>17520</v>
          </cell>
        </row>
      </sheetData>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65"/>
  <sheetViews>
    <sheetView topLeftCell="B1" zoomScale="60" zoomScaleNormal="60" workbookViewId="0">
      <selection activeCell="J63" sqref="J63"/>
    </sheetView>
  </sheetViews>
  <sheetFormatPr baseColWidth="10" defaultRowHeight="16.5" x14ac:dyDescent="0.25"/>
  <cols>
    <col min="1" max="2" width="11.42578125" style="157"/>
    <col min="3" max="3" width="39.5703125" style="157" customWidth="1"/>
    <col min="4" max="4" width="26.42578125" style="157" customWidth="1"/>
    <col min="5" max="6" width="25.42578125" style="157" customWidth="1"/>
    <col min="7" max="7" width="21.28515625" style="157" customWidth="1"/>
    <col min="8" max="8" width="15.42578125" style="157" customWidth="1"/>
    <col min="9" max="9" width="13.28515625" style="157" customWidth="1"/>
    <col min="10" max="13" width="11.42578125" style="157"/>
    <col min="14" max="14" width="11.42578125" style="340"/>
    <col min="15" max="15" width="28.42578125" style="340" customWidth="1"/>
    <col min="16" max="16" width="25" style="340" customWidth="1"/>
    <col min="17" max="17" width="19.42578125" style="340" customWidth="1"/>
    <col min="18" max="18" width="18.28515625" style="340" customWidth="1"/>
    <col min="19" max="19" width="15.7109375" style="340" customWidth="1"/>
    <col min="20" max="20" width="17.5703125" style="340" customWidth="1"/>
    <col min="21" max="23" width="11.42578125" style="340"/>
    <col min="24" max="24" width="43.140625" style="340" customWidth="1"/>
    <col min="25" max="25" width="15.28515625" style="340" customWidth="1"/>
    <col min="26" max="26" width="21.28515625" style="340" customWidth="1"/>
    <col min="27" max="27" width="18.28515625" style="340" customWidth="1"/>
    <col min="28" max="28" width="16.7109375" style="340" customWidth="1"/>
    <col min="29" max="29" width="14.5703125" style="340" customWidth="1"/>
    <col min="30" max="30" width="15" style="340" customWidth="1"/>
    <col min="31" max="31" width="11.42578125" style="340"/>
    <col min="32" max="32" width="11.42578125" style="157"/>
    <col min="33" max="33" width="19.5703125" style="157" customWidth="1"/>
    <col min="34" max="38" width="11.42578125" style="157" customWidth="1"/>
    <col min="39" max="258" width="11.42578125" style="157"/>
    <col min="259" max="259" width="10.42578125" style="157" customWidth="1"/>
    <col min="260" max="260" width="27.85546875" style="157" customWidth="1"/>
    <col min="261" max="261" width="11.42578125" style="157"/>
    <col min="262" max="262" width="14.140625" style="157" customWidth="1"/>
    <col min="263" max="514" width="11.42578125" style="157"/>
    <col min="515" max="515" width="10.42578125" style="157" customWidth="1"/>
    <col min="516" max="516" width="27.85546875" style="157" customWidth="1"/>
    <col min="517" max="517" width="11.42578125" style="157"/>
    <col min="518" max="518" width="14.140625" style="157" customWidth="1"/>
    <col min="519" max="770" width="11.42578125" style="157"/>
    <col min="771" max="771" width="10.42578125" style="157" customWidth="1"/>
    <col min="772" max="772" width="27.85546875" style="157" customWidth="1"/>
    <col min="773" max="773" width="11.42578125" style="157"/>
    <col min="774" max="774" width="14.140625" style="157" customWidth="1"/>
    <col min="775" max="1026" width="11.42578125" style="157"/>
    <col min="1027" max="1027" width="10.42578125" style="157" customWidth="1"/>
    <col min="1028" max="1028" width="27.85546875" style="157" customWidth="1"/>
    <col min="1029" max="1029" width="11.42578125" style="157"/>
    <col min="1030" max="1030" width="14.140625" style="157" customWidth="1"/>
    <col min="1031" max="1282" width="11.42578125" style="157"/>
    <col min="1283" max="1283" width="10.42578125" style="157" customWidth="1"/>
    <col min="1284" max="1284" width="27.85546875" style="157" customWidth="1"/>
    <col min="1285" max="1285" width="11.42578125" style="157"/>
    <col min="1286" max="1286" width="14.140625" style="157" customWidth="1"/>
    <col min="1287" max="1538" width="11.42578125" style="157"/>
    <col min="1539" max="1539" width="10.42578125" style="157" customWidth="1"/>
    <col min="1540" max="1540" width="27.85546875" style="157" customWidth="1"/>
    <col min="1541" max="1541" width="11.42578125" style="157"/>
    <col min="1542" max="1542" width="14.140625" style="157" customWidth="1"/>
    <col min="1543" max="1794" width="11.42578125" style="157"/>
    <col min="1795" max="1795" width="10.42578125" style="157" customWidth="1"/>
    <col min="1796" max="1796" width="27.85546875" style="157" customWidth="1"/>
    <col min="1797" max="1797" width="11.42578125" style="157"/>
    <col min="1798" max="1798" width="14.140625" style="157" customWidth="1"/>
    <col min="1799" max="2050" width="11.42578125" style="157"/>
    <col min="2051" max="2051" width="10.42578125" style="157" customWidth="1"/>
    <col min="2052" max="2052" width="27.85546875" style="157" customWidth="1"/>
    <col min="2053" max="2053" width="11.42578125" style="157"/>
    <col min="2054" max="2054" width="14.140625" style="157" customWidth="1"/>
    <col min="2055" max="2306" width="11.42578125" style="157"/>
    <col min="2307" max="2307" width="10.42578125" style="157" customWidth="1"/>
    <col min="2308" max="2308" width="27.85546875" style="157" customWidth="1"/>
    <col min="2309" max="2309" width="11.42578125" style="157"/>
    <col min="2310" max="2310" width="14.140625" style="157" customWidth="1"/>
    <col min="2311" max="2562" width="11.42578125" style="157"/>
    <col min="2563" max="2563" width="10.42578125" style="157" customWidth="1"/>
    <col min="2564" max="2564" width="27.85546875" style="157" customWidth="1"/>
    <col min="2565" max="2565" width="11.42578125" style="157"/>
    <col min="2566" max="2566" width="14.140625" style="157" customWidth="1"/>
    <col min="2567" max="2818" width="11.42578125" style="157"/>
    <col min="2819" max="2819" width="10.42578125" style="157" customWidth="1"/>
    <col min="2820" max="2820" width="27.85546875" style="157" customWidth="1"/>
    <col min="2821" max="2821" width="11.42578125" style="157"/>
    <col min="2822" max="2822" width="14.140625" style="157" customWidth="1"/>
    <col min="2823" max="3074" width="11.42578125" style="157"/>
    <col min="3075" max="3075" width="10.42578125" style="157" customWidth="1"/>
    <col min="3076" max="3076" width="27.85546875" style="157" customWidth="1"/>
    <col min="3077" max="3077" width="11.42578125" style="157"/>
    <col min="3078" max="3078" width="14.140625" style="157" customWidth="1"/>
    <col min="3079" max="3330" width="11.42578125" style="157"/>
    <col min="3331" max="3331" width="10.42578125" style="157" customWidth="1"/>
    <col min="3332" max="3332" width="27.85546875" style="157" customWidth="1"/>
    <col min="3333" max="3333" width="11.42578125" style="157"/>
    <col min="3334" max="3334" width="14.140625" style="157" customWidth="1"/>
    <col min="3335" max="3586" width="11.42578125" style="157"/>
    <col min="3587" max="3587" width="10.42578125" style="157" customWidth="1"/>
    <col min="3588" max="3588" width="27.85546875" style="157" customWidth="1"/>
    <col min="3589" max="3589" width="11.42578125" style="157"/>
    <col min="3590" max="3590" width="14.140625" style="157" customWidth="1"/>
    <col min="3591" max="3842" width="11.42578125" style="157"/>
    <col min="3843" max="3843" width="10.42578125" style="157" customWidth="1"/>
    <col min="3844" max="3844" width="27.85546875" style="157" customWidth="1"/>
    <col min="3845" max="3845" width="11.42578125" style="157"/>
    <col min="3846" max="3846" width="14.140625" style="157" customWidth="1"/>
    <col min="3847" max="4098" width="11.42578125" style="157"/>
    <col min="4099" max="4099" width="10.42578125" style="157" customWidth="1"/>
    <col min="4100" max="4100" width="27.85546875" style="157" customWidth="1"/>
    <col min="4101" max="4101" width="11.42578125" style="157"/>
    <col min="4102" max="4102" width="14.140625" style="157" customWidth="1"/>
    <col min="4103" max="4354" width="11.42578125" style="157"/>
    <col min="4355" max="4355" width="10.42578125" style="157" customWidth="1"/>
    <col min="4356" max="4356" width="27.85546875" style="157" customWidth="1"/>
    <col min="4357" max="4357" width="11.42578125" style="157"/>
    <col min="4358" max="4358" width="14.140625" style="157" customWidth="1"/>
    <col min="4359" max="4610" width="11.42578125" style="157"/>
    <col min="4611" max="4611" width="10.42578125" style="157" customWidth="1"/>
    <col min="4612" max="4612" width="27.85546875" style="157" customWidth="1"/>
    <col min="4613" max="4613" width="11.42578125" style="157"/>
    <col min="4614" max="4614" width="14.140625" style="157" customWidth="1"/>
    <col min="4615" max="4866" width="11.42578125" style="157"/>
    <col min="4867" max="4867" width="10.42578125" style="157" customWidth="1"/>
    <col min="4868" max="4868" width="27.85546875" style="157" customWidth="1"/>
    <col min="4869" max="4869" width="11.42578125" style="157"/>
    <col min="4870" max="4870" width="14.140625" style="157" customWidth="1"/>
    <col min="4871" max="5122" width="11.42578125" style="157"/>
    <col min="5123" max="5123" width="10.42578125" style="157" customWidth="1"/>
    <col min="5124" max="5124" width="27.85546875" style="157" customWidth="1"/>
    <col min="5125" max="5125" width="11.42578125" style="157"/>
    <col min="5126" max="5126" width="14.140625" style="157" customWidth="1"/>
    <col min="5127" max="5378" width="11.42578125" style="157"/>
    <col min="5379" max="5379" width="10.42578125" style="157" customWidth="1"/>
    <col min="5380" max="5380" width="27.85546875" style="157" customWidth="1"/>
    <col min="5381" max="5381" width="11.42578125" style="157"/>
    <col min="5382" max="5382" width="14.140625" style="157" customWidth="1"/>
    <col min="5383" max="5634" width="11.42578125" style="157"/>
    <col min="5635" max="5635" width="10.42578125" style="157" customWidth="1"/>
    <col min="5636" max="5636" width="27.85546875" style="157" customWidth="1"/>
    <col min="5637" max="5637" width="11.42578125" style="157"/>
    <col min="5638" max="5638" width="14.140625" style="157" customWidth="1"/>
    <col min="5639" max="5890" width="11.42578125" style="157"/>
    <col min="5891" max="5891" width="10.42578125" style="157" customWidth="1"/>
    <col min="5892" max="5892" width="27.85546875" style="157" customWidth="1"/>
    <col min="5893" max="5893" width="11.42578125" style="157"/>
    <col min="5894" max="5894" width="14.140625" style="157" customWidth="1"/>
    <col min="5895" max="6146" width="11.42578125" style="157"/>
    <col min="6147" max="6147" width="10.42578125" style="157" customWidth="1"/>
    <col min="6148" max="6148" width="27.85546875" style="157" customWidth="1"/>
    <col min="6149" max="6149" width="11.42578125" style="157"/>
    <col min="6150" max="6150" width="14.140625" style="157" customWidth="1"/>
    <col min="6151" max="6402" width="11.42578125" style="157"/>
    <col min="6403" max="6403" width="10.42578125" style="157" customWidth="1"/>
    <col min="6404" max="6404" width="27.85546875" style="157" customWidth="1"/>
    <col min="6405" max="6405" width="11.42578125" style="157"/>
    <col min="6406" max="6406" width="14.140625" style="157" customWidth="1"/>
    <col min="6407" max="6658" width="11.42578125" style="157"/>
    <col min="6659" max="6659" width="10.42578125" style="157" customWidth="1"/>
    <col min="6660" max="6660" width="27.85546875" style="157" customWidth="1"/>
    <col min="6661" max="6661" width="11.42578125" style="157"/>
    <col min="6662" max="6662" width="14.140625" style="157" customWidth="1"/>
    <col min="6663" max="6914" width="11.42578125" style="157"/>
    <col min="6915" max="6915" width="10.42578125" style="157" customWidth="1"/>
    <col min="6916" max="6916" width="27.85546875" style="157" customWidth="1"/>
    <col min="6917" max="6917" width="11.42578125" style="157"/>
    <col min="6918" max="6918" width="14.140625" style="157" customWidth="1"/>
    <col min="6919" max="7170" width="11.42578125" style="157"/>
    <col min="7171" max="7171" width="10.42578125" style="157" customWidth="1"/>
    <col min="7172" max="7172" width="27.85546875" style="157" customWidth="1"/>
    <col min="7173" max="7173" width="11.42578125" style="157"/>
    <col min="7174" max="7174" width="14.140625" style="157" customWidth="1"/>
    <col min="7175" max="7426" width="11.42578125" style="157"/>
    <col min="7427" max="7427" width="10.42578125" style="157" customWidth="1"/>
    <col min="7428" max="7428" width="27.85546875" style="157" customWidth="1"/>
    <col min="7429" max="7429" width="11.42578125" style="157"/>
    <col min="7430" max="7430" width="14.140625" style="157" customWidth="1"/>
    <col min="7431" max="7682" width="11.42578125" style="157"/>
    <col min="7683" max="7683" width="10.42578125" style="157" customWidth="1"/>
    <col min="7684" max="7684" width="27.85546875" style="157" customWidth="1"/>
    <col min="7685" max="7685" width="11.42578125" style="157"/>
    <col min="7686" max="7686" width="14.140625" style="157" customWidth="1"/>
    <col min="7687" max="7938" width="11.42578125" style="157"/>
    <col min="7939" max="7939" width="10.42578125" style="157" customWidth="1"/>
    <col min="7940" max="7940" width="27.85546875" style="157" customWidth="1"/>
    <col min="7941" max="7941" width="11.42578125" style="157"/>
    <col min="7942" max="7942" width="14.140625" style="157" customWidth="1"/>
    <col min="7943" max="8194" width="11.42578125" style="157"/>
    <col min="8195" max="8195" width="10.42578125" style="157" customWidth="1"/>
    <col min="8196" max="8196" width="27.85546875" style="157" customWidth="1"/>
    <col min="8197" max="8197" width="11.42578125" style="157"/>
    <col min="8198" max="8198" width="14.140625" style="157" customWidth="1"/>
    <col min="8199" max="8450" width="11.42578125" style="157"/>
    <col min="8451" max="8451" width="10.42578125" style="157" customWidth="1"/>
    <col min="8452" max="8452" width="27.85546875" style="157" customWidth="1"/>
    <col min="8453" max="8453" width="11.42578125" style="157"/>
    <col min="8454" max="8454" width="14.140625" style="157" customWidth="1"/>
    <col min="8455" max="8706" width="11.42578125" style="157"/>
    <col min="8707" max="8707" width="10.42578125" style="157" customWidth="1"/>
    <col min="8708" max="8708" width="27.85546875" style="157" customWidth="1"/>
    <col min="8709" max="8709" width="11.42578125" style="157"/>
    <col min="8710" max="8710" width="14.140625" style="157" customWidth="1"/>
    <col min="8711" max="8962" width="11.42578125" style="157"/>
    <col min="8963" max="8963" width="10.42578125" style="157" customWidth="1"/>
    <col min="8964" max="8964" width="27.85546875" style="157" customWidth="1"/>
    <col min="8965" max="8965" width="11.42578125" style="157"/>
    <col min="8966" max="8966" width="14.140625" style="157" customWidth="1"/>
    <col min="8967" max="9218" width="11.42578125" style="157"/>
    <col min="9219" max="9219" width="10.42578125" style="157" customWidth="1"/>
    <col min="9220" max="9220" width="27.85546875" style="157" customWidth="1"/>
    <col min="9221" max="9221" width="11.42578125" style="157"/>
    <col min="9222" max="9222" width="14.140625" style="157" customWidth="1"/>
    <col min="9223" max="9474" width="11.42578125" style="157"/>
    <col min="9475" max="9475" width="10.42578125" style="157" customWidth="1"/>
    <col min="9476" max="9476" width="27.85546875" style="157" customWidth="1"/>
    <col min="9477" max="9477" width="11.42578125" style="157"/>
    <col min="9478" max="9478" width="14.140625" style="157" customWidth="1"/>
    <col min="9479" max="9730" width="11.42578125" style="157"/>
    <col min="9731" max="9731" width="10.42578125" style="157" customWidth="1"/>
    <col min="9732" max="9732" width="27.85546875" style="157" customWidth="1"/>
    <col min="9733" max="9733" width="11.42578125" style="157"/>
    <col min="9734" max="9734" width="14.140625" style="157" customWidth="1"/>
    <col min="9735" max="9986" width="11.42578125" style="157"/>
    <col min="9987" max="9987" width="10.42578125" style="157" customWidth="1"/>
    <col min="9988" max="9988" width="27.85546875" style="157" customWidth="1"/>
    <col min="9989" max="9989" width="11.42578125" style="157"/>
    <col min="9990" max="9990" width="14.140625" style="157" customWidth="1"/>
    <col min="9991" max="10242" width="11.42578125" style="157"/>
    <col min="10243" max="10243" width="10.42578125" style="157" customWidth="1"/>
    <col min="10244" max="10244" width="27.85546875" style="157" customWidth="1"/>
    <col min="10245" max="10245" width="11.42578125" style="157"/>
    <col min="10246" max="10246" width="14.140625" style="157" customWidth="1"/>
    <col min="10247" max="10498" width="11.42578125" style="157"/>
    <col min="10499" max="10499" width="10.42578125" style="157" customWidth="1"/>
    <col min="10500" max="10500" width="27.85546875" style="157" customWidth="1"/>
    <col min="10501" max="10501" width="11.42578125" style="157"/>
    <col min="10502" max="10502" width="14.140625" style="157" customWidth="1"/>
    <col min="10503" max="10754" width="11.42578125" style="157"/>
    <col min="10755" max="10755" width="10.42578125" style="157" customWidth="1"/>
    <col min="10756" max="10756" width="27.85546875" style="157" customWidth="1"/>
    <col min="10757" max="10757" width="11.42578125" style="157"/>
    <col min="10758" max="10758" width="14.140625" style="157" customWidth="1"/>
    <col min="10759" max="11010" width="11.42578125" style="157"/>
    <col min="11011" max="11011" width="10.42578125" style="157" customWidth="1"/>
    <col min="11012" max="11012" width="27.85546875" style="157" customWidth="1"/>
    <col min="11013" max="11013" width="11.42578125" style="157"/>
    <col min="11014" max="11014" width="14.140625" style="157" customWidth="1"/>
    <col min="11015" max="11266" width="11.42578125" style="157"/>
    <col min="11267" max="11267" width="10.42578125" style="157" customWidth="1"/>
    <col min="11268" max="11268" width="27.85546875" style="157" customWidth="1"/>
    <col min="11269" max="11269" width="11.42578125" style="157"/>
    <col min="11270" max="11270" width="14.140625" style="157" customWidth="1"/>
    <col min="11271" max="11522" width="11.42578125" style="157"/>
    <col min="11523" max="11523" width="10.42578125" style="157" customWidth="1"/>
    <col min="11524" max="11524" width="27.85546875" style="157" customWidth="1"/>
    <col min="11525" max="11525" width="11.42578125" style="157"/>
    <col min="11526" max="11526" width="14.140625" style="157" customWidth="1"/>
    <col min="11527" max="11778" width="11.42578125" style="157"/>
    <col min="11779" max="11779" width="10.42578125" style="157" customWidth="1"/>
    <col min="11780" max="11780" width="27.85546875" style="157" customWidth="1"/>
    <col min="11781" max="11781" width="11.42578125" style="157"/>
    <col min="11782" max="11782" width="14.140625" style="157" customWidth="1"/>
    <col min="11783" max="12034" width="11.42578125" style="157"/>
    <col min="12035" max="12035" width="10.42578125" style="157" customWidth="1"/>
    <col min="12036" max="12036" width="27.85546875" style="157" customWidth="1"/>
    <col min="12037" max="12037" width="11.42578125" style="157"/>
    <col min="12038" max="12038" width="14.140625" style="157" customWidth="1"/>
    <col min="12039" max="12290" width="11.42578125" style="157"/>
    <col min="12291" max="12291" width="10.42578125" style="157" customWidth="1"/>
    <col min="12292" max="12292" width="27.85546875" style="157" customWidth="1"/>
    <col min="12293" max="12293" width="11.42578125" style="157"/>
    <col min="12294" max="12294" width="14.140625" style="157" customWidth="1"/>
    <col min="12295" max="12546" width="11.42578125" style="157"/>
    <col min="12547" max="12547" width="10.42578125" style="157" customWidth="1"/>
    <col min="12548" max="12548" width="27.85546875" style="157" customWidth="1"/>
    <col min="12549" max="12549" width="11.42578125" style="157"/>
    <col min="12550" max="12550" width="14.140625" style="157" customWidth="1"/>
    <col min="12551" max="12802" width="11.42578125" style="157"/>
    <col min="12803" max="12803" width="10.42578125" style="157" customWidth="1"/>
    <col min="12804" max="12804" width="27.85546875" style="157" customWidth="1"/>
    <col min="12805" max="12805" width="11.42578125" style="157"/>
    <col min="12806" max="12806" width="14.140625" style="157" customWidth="1"/>
    <col min="12807" max="13058" width="11.42578125" style="157"/>
    <col min="13059" max="13059" width="10.42578125" style="157" customWidth="1"/>
    <col min="13060" max="13060" width="27.85546875" style="157" customWidth="1"/>
    <col min="13061" max="13061" width="11.42578125" style="157"/>
    <col min="13062" max="13062" width="14.140625" style="157" customWidth="1"/>
    <col min="13063" max="13314" width="11.42578125" style="157"/>
    <col min="13315" max="13315" width="10.42578125" style="157" customWidth="1"/>
    <col min="13316" max="13316" width="27.85546875" style="157" customWidth="1"/>
    <col min="13317" max="13317" width="11.42578125" style="157"/>
    <col min="13318" max="13318" width="14.140625" style="157" customWidth="1"/>
    <col min="13319" max="13570" width="11.42578125" style="157"/>
    <col min="13571" max="13571" width="10.42578125" style="157" customWidth="1"/>
    <col min="13572" max="13572" width="27.85546875" style="157" customWidth="1"/>
    <col min="13573" max="13573" width="11.42578125" style="157"/>
    <col min="13574" max="13574" width="14.140625" style="157" customWidth="1"/>
    <col min="13575" max="13826" width="11.42578125" style="157"/>
    <col min="13827" max="13827" width="10.42578125" style="157" customWidth="1"/>
    <col min="13828" max="13828" width="27.85546875" style="157" customWidth="1"/>
    <col min="13829" max="13829" width="11.42578125" style="157"/>
    <col min="13830" max="13830" width="14.140625" style="157" customWidth="1"/>
    <col min="13831" max="14082" width="11.42578125" style="157"/>
    <col min="14083" max="14083" width="10.42578125" style="157" customWidth="1"/>
    <col min="14084" max="14084" width="27.85546875" style="157" customWidth="1"/>
    <col min="14085" max="14085" width="11.42578125" style="157"/>
    <col min="14086" max="14086" width="14.140625" style="157" customWidth="1"/>
    <col min="14087" max="14338" width="11.42578125" style="157"/>
    <col min="14339" max="14339" width="10.42578125" style="157" customWidth="1"/>
    <col min="14340" max="14340" width="27.85546875" style="157" customWidth="1"/>
    <col min="14341" max="14341" width="11.42578125" style="157"/>
    <col min="14342" max="14342" width="14.140625" style="157" customWidth="1"/>
    <col min="14343" max="14594" width="11.42578125" style="157"/>
    <col min="14595" max="14595" width="10.42578125" style="157" customWidth="1"/>
    <col min="14596" max="14596" width="27.85546875" style="157" customWidth="1"/>
    <col min="14597" max="14597" width="11.42578125" style="157"/>
    <col min="14598" max="14598" width="14.140625" style="157" customWidth="1"/>
    <col min="14599" max="14850" width="11.42578125" style="157"/>
    <col min="14851" max="14851" width="10.42578125" style="157" customWidth="1"/>
    <col min="14852" max="14852" width="27.85546875" style="157" customWidth="1"/>
    <col min="14853" max="14853" width="11.42578125" style="157"/>
    <col min="14854" max="14854" width="14.140625" style="157" customWidth="1"/>
    <col min="14855" max="15106" width="11.42578125" style="157"/>
    <col min="15107" max="15107" width="10.42578125" style="157" customWidth="1"/>
    <col min="15108" max="15108" width="27.85546875" style="157" customWidth="1"/>
    <col min="15109" max="15109" width="11.42578125" style="157"/>
    <col min="15110" max="15110" width="14.140625" style="157" customWidth="1"/>
    <col min="15111" max="15362" width="11.42578125" style="157"/>
    <col min="15363" max="15363" width="10.42578125" style="157" customWidth="1"/>
    <col min="15364" max="15364" width="27.85546875" style="157" customWidth="1"/>
    <col min="15365" max="15365" width="11.42578125" style="157"/>
    <col min="15366" max="15366" width="14.140625" style="157" customWidth="1"/>
    <col min="15367" max="15618" width="11.42578125" style="157"/>
    <col min="15619" max="15619" width="10.42578125" style="157" customWidth="1"/>
    <col min="15620" max="15620" width="27.85546875" style="157" customWidth="1"/>
    <col min="15621" max="15621" width="11.42578125" style="157"/>
    <col min="15622" max="15622" width="14.140625" style="157" customWidth="1"/>
    <col min="15623" max="15874" width="11.42578125" style="157"/>
    <col min="15875" max="15875" width="10.42578125" style="157" customWidth="1"/>
    <col min="15876" max="15876" width="27.85546875" style="157" customWidth="1"/>
    <col min="15877" max="15877" width="11.42578125" style="157"/>
    <col min="15878" max="15878" width="14.140625" style="157" customWidth="1"/>
    <col min="15879" max="16130" width="11.42578125" style="157"/>
    <col min="16131" max="16131" width="10.42578125" style="157" customWidth="1"/>
    <col min="16132" max="16132" width="27.85546875" style="157" customWidth="1"/>
    <col min="16133" max="16133" width="11.42578125" style="157"/>
    <col min="16134" max="16134" width="14.140625" style="157" customWidth="1"/>
    <col min="16135" max="16384" width="11.42578125" style="157"/>
  </cols>
  <sheetData>
    <row r="1" spans="1:31" ht="17.25" thickBot="1" x14ac:dyDescent="0.3">
      <c r="B1" s="296"/>
      <c r="C1" s="296"/>
      <c r="D1" s="296"/>
      <c r="E1" s="296"/>
      <c r="F1" s="296"/>
      <c r="G1" s="296"/>
      <c r="H1" s="296"/>
      <c r="I1" s="296"/>
      <c r="J1" s="296"/>
      <c r="K1" s="296"/>
      <c r="N1" s="338"/>
      <c r="O1" s="339"/>
      <c r="P1" s="338"/>
      <c r="Q1" s="338"/>
      <c r="R1" s="338"/>
      <c r="S1" s="338"/>
      <c r="T1" s="338"/>
      <c r="U1" s="338"/>
    </row>
    <row r="2" spans="1:31" x14ac:dyDescent="0.25">
      <c r="A2" s="292"/>
      <c r="B2" s="190"/>
      <c r="C2" s="190"/>
      <c r="D2" s="191"/>
      <c r="E2" s="190"/>
      <c r="F2" s="190"/>
      <c r="G2" s="190"/>
      <c r="H2" s="190"/>
      <c r="I2" s="190"/>
      <c r="J2" s="190"/>
      <c r="K2" s="292"/>
      <c r="L2" s="190"/>
      <c r="M2" s="190"/>
      <c r="N2" s="341"/>
      <c r="O2" s="342"/>
      <c r="P2" s="342"/>
      <c r="Q2" s="342"/>
      <c r="R2" s="342"/>
      <c r="S2" s="342"/>
      <c r="T2" s="342"/>
      <c r="U2" s="343"/>
      <c r="W2" s="344"/>
      <c r="X2" s="345"/>
      <c r="Y2" s="346"/>
      <c r="Z2" s="345"/>
      <c r="AA2" s="345"/>
      <c r="AB2" s="345"/>
      <c r="AC2" s="345"/>
      <c r="AD2" s="345"/>
      <c r="AE2" s="347"/>
    </row>
    <row r="3" spans="1:31" ht="17.25" thickBot="1" x14ac:dyDescent="0.3">
      <c r="A3" s="292"/>
      <c r="B3" s="190"/>
      <c r="D3" s="150"/>
      <c r="K3" s="292"/>
      <c r="L3" s="190"/>
      <c r="M3" s="292"/>
      <c r="N3" s="338"/>
      <c r="O3" s="338"/>
      <c r="P3" s="338"/>
      <c r="Q3" s="338"/>
      <c r="R3" s="338"/>
      <c r="S3" s="338"/>
      <c r="T3" s="338"/>
      <c r="U3" s="348"/>
      <c r="W3" s="349"/>
      <c r="X3" s="338"/>
      <c r="Y3" s="350"/>
      <c r="Z3" s="338"/>
      <c r="AA3" s="338"/>
      <c r="AB3" s="338"/>
      <c r="AC3" s="338"/>
      <c r="AD3" s="338"/>
      <c r="AE3" s="351"/>
    </row>
    <row r="4" spans="1:31" ht="18" thickTop="1" thickBot="1" x14ac:dyDescent="0.3">
      <c r="A4" s="292"/>
      <c r="B4" s="190"/>
      <c r="D4" s="150"/>
      <c r="K4" s="292"/>
      <c r="L4" s="190"/>
      <c r="M4" s="292"/>
      <c r="N4" s="338"/>
      <c r="O4" s="352"/>
      <c r="P4" s="353"/>
      <c r="Q4" s="353"/>
      <c r="R4" s="353"/>
      <c r="S4" s="353"/>
      <c r="T4" s="354"/>
      <c r="U4" s="348"/>
      <c r="W4" s="349"/>
      <c r="X4" s="338"/>
      <c r="Y4" s="350"/>
      <c r="Z4" s="338"/>
      <c r="AA4" s="338"/>
      <c r="AB4" s="338"/>
      <c r="AC4" s="338"/>
      <c r="AD4" s="338"/>
      <c r="AE4" s="351"/>
    </row>
    <row r="5" spans="1:31" ht="15" customHeight="1" thickTop="1" x14ac:dyDescent="0.25">
      <c r="A5" s="292"/>
      <c r="B5" s="190"/>
      <c r="D5" s="150"/>
      <c r="K5" s="292"/>
      <c r="L5" s="190"/>
      <c r="M5" s="292"/>
      <c r="U5" s="355"/>
      <c r="W5" s="349"/>
      <c r="X5" s="338"/>
      <c r="Y5" s="350"/>
      <c r="Z5" s="338"/>
      <c r="AA5" s="338"/>
      <c r="AB5" s="338"/>
      <c r="AC5" s="338"/>
      <c r="AD5" s="338"/>
      <c r="AE5" s="351"/>
    </row>
    <row r="6" spans="1:31" ht="39" customHeight="1" thickBot="1" x14ac:dyDescent="0.3">
      <c r="A6" s="292"/>
      <c r="B6" s="191"/>
      <c r="C6" s="399" t="s">
        <v>330</v>
      </c>
      <c r="D6" s="400"/>
      <c r="E6" s="400"/>
      <c r="F6" s="400"/>
      <c r="G6" s="400"/>
      <c r="H6" s="400"/>
      <c r="I6" s="400"/>
      <c r="J6" s="400"/>
      <c r="K6" s="293"/>
      <c r="L6" s="191"/>
      <c r="M6" s="293"/>
      <c r="N6" s="356"/>
      <c r="O6" s="401" t="s">
        <v>336</v>
      </c>
      <c r="P6" s="402"/>
      <c r="Q6" s="402"/>
      <c r="R6" s="402"/>
      <c r="S6" s="402"/>
      <c r="T6" s="403"/>
      <c r="U6" s="348"/>
      <c r="V6" s="351"/>
      <c r="W6" s="357"/>
      <c r="X6" s="401" t="s">
        <v>331</v>
      </c>
      <c r="Y6" s="402"/>
      <c r="Z6" s="402"/>
      <c r="AA6" s="402"/>
      <c r="AB6" s="402"/>
      <c r="AC6" s="402"/>
      <c r="AD6" s="403"/>
      <c r="AE6" s="358"/>
    </row>
    <row r="7" spans="1:31" ht="18" customHeight="1" thickTop="1" thickBot="1" x14ac:dyDescent="0.3">
      <c r="A7" s="292"/>
      <c r="B7" s="190"/>
      <c r="K7" s="292"/>
      <c r="L7" s="190"/>
      <c r="M7" s="292"/>
      <c r="N7" s="359"/>
      <c r="O7" s="360"/>
      <c r="P7" s="361"/>
      <c r="Q7" s="361"/>
      <c r="R7" s="361"/>
      <c r="S7" s="361"/>
      <c r="T7" s="361"/>
      <c r="U7" s="362"/>
      <c r="W7" s="349"/>
      <c r="X7" s="350"/>
      <c r="Y7" s="350"/>
      <c r="Z7" s="338"/>
      <c r="AA7" s="338"/>
      <c r="AE7" s="351"/>
    </row>
    <row r="8" spans="1:31" ht="17.25" thickTop="1" x14ac:dyDescent="0.25">
      <c r="A8" s="292"/>
      <c r="B8" s="190"/>
      <c r="C8" s="150" t="s">
        <v>10</v>
      </c>
      <c r="E8" s="143" t="s">
        <v>342</v>
      </c>
      <c r="F8" s="143"/>
      <c r="K8" s="294"/>
      <c r="L8" s="195"/>
      <c r="M8" s="294"/>
      <c r="O8" s="363" t="s">
        <v>10</v>
      </c>
      <c r="Q8" s="363" t="s">
        <v>334</v>
      </c>
      <c r="U8" s="348"/>
      <c r="V8" s="351"/>
      <c r="W8" s="349"/>
      <c r="X8" s="350" t="s">
        <v>10</v>
      </c>
      <c r="Y8" s="350"/>
      <c r="Z8" s="350" t="s">
        <v>334</v>
      </c>
      <c r="AA8" s="338"/>
      <c r="AB8" s="364"/>
      <c r="AC8" s="364"/>
      <c r="AD8" s="364"/>
      <c r="AE8" s="365"/>
    </row>
    <row r="9" spans="1:31" ht="29.25" customHeight="1" x14ac:dyDescent="0.25">
      <c r="A9" s="292"/>
      <c r="B9" s="190"/>
      <c r="C9" s="150"/>
      <c r="K9" s="292"/>
      <c r="L9" s="190"/>
      <c r="M9" s="292"/>
      <c r="U9" s="348"/>
      <c r="W9" s="349"/>
      <c r="X9" s="350"/>
      <c r="Y9" s="350"/>
      <c r="Z9" s="338"/>
      <c r="AA9" s="338"/>
      <c r="AB9" s="338"/>
      <c r="AC9" s="338"/>
      <c r="AD9" s="338"/>
      <c r="AE9" s="351"/>
    </row>
    <row r="10" spans="1:31" ht="20.25" customHeight="1" x14ac:dyDescent="0.25">
      <c r="A10" s="292"/>
      <c r="B10" s="190"/>
      <c r="C10" s="150" t="s">
        <v>11</v>
      </c>
      <c r="E10" s="143" t="s">
        <v>335</v>
      </c>
      <c r="F10" s="143"/>
      <c r="K10" s="292"/>
      <c r="L10" s="190"/>
      <c r="M10" s="292"/>
      <c r="O10" s="363" t="s">
        <v>11</v>
      </c>
      <c r="Q10" s="363" t="s">
        <v>335</v>
      </c>
      <c r="U10" s="348"/>
      <c r="W10" s="349"/>
      <c r="X10" s="363" t="s">
        <v>11</v>
      </c>
      <c r="Z10" s="363" t="s">
        <v>338</v>
      </c>
      <c r="AC10" s="338"/>
      <c r="AD10" s="338"/>
      <c r="AE10" s="351"/>
    </row>
    <row r="11" spans="1:31" x14ac:dyDescent="0.25">
      <c r="A11" s="292"/>
      <c r="B11" s="190"/>
      <c r="C11" s="151"/>
      <c r="D11" s="152"/>
      <c r="E11" s="152"/>
      <c r="F11" s="152"/>
      <c r="G11" s="153"/>
      <c r="H11" s="153"/>
      <c r="I11" s="153"/>
      <c r="J11" s="153"/>
      <c r="K11" s="292"/>
      <c r="L11" s="190"/>
      <c r="M11" s="292"/>
      <c r="N11" s="366"/>
      <c r="U11" s="348"/>
      <c r="W11" s="349"/>
      <c r="X11" s="350"/>
      <c r="Y11" s="350"/>
      <c r="Z11" s="338"/>
      <c r="AA11" s="338"/>
      <c r="AB11" s="338"/>
      <c r="AC11" s="338"/>
      <c r="AD11" s="338"/>
      <c r="AE11" s="351"/>
    </row>
    <row r="12" spans="1:31" ht="30" customHeight="1" x14ac:dyDescent="0.25">
      <c r="A12" s="292"/>
      <c r="B12" s="190"/>
      <c r="C12" s="305" t="s">
        <v>13</v>
      </c>
      <c r="D12" s="276" t="s">
        <v>14</v>
      </c>
      <c r="E12" s="277" t="s">
        <v>329</v>
      </c>
      <c r="F12" s="277" t="s">
        <v>71</v>
      </c>
      <c r="G12" s="276" t="s">
        <v>337</v>
      </c>
      <c r="H12" s="276" t="s">
        <v>343</v>
      </c>
      <c r="I12" s="276" t="s">
        <v>8</v>
      </c>
      <c r="J12" s="304" t="s">
        <v>9</v>
      </c>
      <c r="K12" s="308"/>
      <c r="L12" s="190"/>
      <c r="M12" s="292"/>
      <c r="O12" s="329" t="s">
        <v>13</v>
      </c>
      <c r="P12" s="330">
        <v>2014</v>
      </c>
      <c r="Q12" s="331">
        <v>2015</v>
      </c>
      <c r="R12" s="331">
        <v>2016</v>
      </c>
      <c r="S12" s="332">
        <v>2017</v>
      </c>
      <c r="T12" s="333">
        <v>2018</v>
      </c>
      <c r="U12" s="367"/>
      <c r="W12" s="349"/>
      <c r="X12" s="334" t="s">
        <v>13</v>
      </c>
      <c r="Y12" s="335" t="s">
        <v>14</v>
      </c>
      <c r="Z12" s="336" t="s">
        <v>329</v>
      </c>
      <c r="AA12" s="336" t="s">
        <v>71</v>
      </c>
      <c r="AB12" s="335" t="s">
        <v>337</v>
      </c>
      <c r="AC12" s="335" t="s">
        <v>8</v>
      </c>
      <c r="AD12" s="337" t="s">
        <v>9</v>
      </c>
      <c r="AE12" s="351"/>
    </row>
    <row r="13" spans="1:31" x14ac:dyDescent="0.25">
      <c r="A13" s="292"/>
      <c r="B13" s="190"/>
      <c r="C13" s="404" t="s">
        <v>15</v>
      </c>
      <c r="D13" s="405"/>
      <c r="E13" s="405"/>
      <c r="F13" s="405"/>
      <c r="G13" s="405"/>
      <c r="H13" s="405"/>
      <c r="I13" s="405"/>
      <c r="J13" s="406"/>
      <c r="K13" s="291"/>
      <c r="L13" s="197"/>
      <c r="M13" s="291"/>
      <c r="O13" s="407" t="s">
        <v>15</v>
      </c>
      <c r="P13" s="408"/>
      <c r="Q13" s="408"/>
      <c r="R13" s="408"/>
      <c r="S13" s="408"/>
      <c r="T13" s="408"/>
      <c r="U13" s="367"/>
      <c r="W13" s="349"/>
      <c r="X13" s="409" t="s">
        <v>15</v>
      </c>
      <c r="Y13" s="409"/>
      <c r="Z13" s="409"/>
      <c r="AA13" s="409"/>
      <c r="AB13" s="409"/>
      <c r="AC13" s="409"/>
      <c r="AD13" s="409"/>
      <c r="AE13" s="368"/>
    </row>
    <row r="14" spans="1:31" ht="19.5" customHeight="1" x14ac:dyDescent="0.25">
      <c r="A14" s="292"/>
      <c r="B14" s="190"/>
      <c r="C14" s="159" t="s">
        <v>16</v>
      </c>
      <c r="D14" s="328">
        <v>8</v>
      </c>
      <c r="E14" s="328">
        <v>5</v>
      </c>
      <c r="F14" s="328">
        <v>9</v>
      </c>
      <c r="G14" s="385">
        <v>1</v>
      </c>
      <c r="H14" s="385">
        <v>0</v>
      </c>
      <c r="I14" s="386">
        <f>SUM(D14:H14)</f>
        <v>23</v>
      </c>
      <c r="J14" s="387">
        <f>I14/$I$55</f>
        <v>7.32484076433121E-2</v>
      </c>
      <c r="K14" s="292"/>
      <c r="L14" s="190"/>
      <c r="M14" s="292"/>
      <c r="O14" s="369" t="s">
        <v>16</v>
      </c>
      <c r="P14" s="370">
        <v>4</v>
      </c>
      <c r="Q14" s="370">
        <v>4</v>
      </c>
      <c r="R14" s="370">
        <v>4</v>
      </c>
      <c r="S14" s="370">
        <v>3</v>
      </c>
      <c r="T14" s="370">
        <v>3</v>
      </c>
      <c r="U14" s="348"/>
      <c r="W14" s="349"/>
      <c r="X14" s="369" t="s">
        <v>16</v>
      </c>
      <c r="Y14" s="370">
        <v>1</v>
      </c>
      <c r="Z14" s="370">
        <v>0</v>
      </c>
      <c r="AA14" s="370">
        <v>2</v>
      </c>
      <c r="AB14" s="370">
        <v>0</v>
      </c>
      <c r="AC14" s="370">
        <f>SUM(Y14:AB14)</f>
        <v>3</v>
      </c>
      <c r="AD14" s="371">
        <f>AC14/$AC$55</f>
        <v>7.4999999999999997E-2</v>
      </c>
      <c r="AE14" s="351"/>
    </row>
    <row r="15" spans="1:31" ht="15" hidden="1" customHeight="1" x14ac:dyDescent="0.25">
      <c r="A15" s="292"/>
      <c r="B15" s="190"/>
      <c r="C15" s="159" t="s">
        <v>17</v>
      </c>
      <c r="D15" s="328"/>
      <c r="E15" s="328"/>
      <c r="F15" s="328"/>
      <c r="G15" s="385"/>
      <c r="H15" s="385"/>
      <c r="I15" s="386">
        <f t="shared" ref="I15:I45" si="0">SUM(D15:H15)</f>
        <v>0</v>
      </c>
      <c r="J15" s="387">
        <f t="shared" ref="J15:J46" si="1">I15/$I$55</f>
        <v>0</v>
      </c>
      <c r="K15" s="292"/>
      <c r="L15" s="190"/>
      <c r="M15" s="292"/>
      <c r="O15" s="369" t="s">
        <v>17</v>
      </c>
      <c r="P15" s="370">
        <v>0</v>
      </c>
      <c r="Q15" s="370">
        <v>0</v>
      </c>
      <c r="R15" s="370">
        <v>0</v>
      </c>
      <c r="S15" s="370">
        <v>0</v>
      </c>
      <c r="T15" s="370">
        <v>0</v>
      </c>
      <c r="U15" s="348"/>
      <c r="W15" s="349"/>
      <c r="X15" s="369" t="s">
        <v>17</v>
      </c>
      <c r="Y15" s="370">
        <v>0</v>
      </c>
      <c r="Z15" s="370">
        <v>0</v>
      </c>
      <c r="AA15" s="370">
        <v>0</v>
      </c>
      <c r="AB15" s="370">
        <v>0</v>
      </c>
      <c r="AC15" s="370">
        <f t="shared" ref="AC15:AC45" si="2">SUM(Y15:AB15)</f>
        <v>0</v>
      </c>
      <c r="AD15" s="371">
        <f t="shared" ref="AD15:AD45" si="3">AC15/$AC$55</f>
        <v>0</v>
      </c>
      <c r="AE15" s="351"/>
    </row>
    <row r="16" spans="1:31" hidden="1" x14ac:dyDescent="0.25">
      <c r="A16" s="292"/>
      <c r="B16" s="190"/>
      <c r="C16" s="159" t="s">
        <v>18</v>
      </c>
      <c r="D16" s="328"/>
      <c r="E16" s="328"/>
      <c r="F16" s="328"/>
      <c r="G16" s="385"/>
      <c r="H16" s="385"/>
      <c r="I16" s="386">
        <f t="shared" si="0"/>
        <v>0</v>
      </c>
      <c r="J16" s="387">
        <f t="shared" si="1"/>
        <v>0</v>
      </c>
      <c r="K16" s="292"/>
      <c r="L16" s="190"/>
      <c r="M16" s="292"/>
      <c r="N16" s="372"/>
      <c r="O16" s="369" t="s">
        <v>18</v>
      </c>
      <c r="P16" s="370">
        <v>0</v>
      </c>
      <c r="Q16" s="370">
        <v>0</v>
      </c>
      <c r="R16" s="370">
        <v>0</v>
      </c>
      <c r="S16" s="370">
        <v>0</v>
      </c>
      <c r="T16" s="370">
        <v>0</v>
      </c>
      <c r="U16" s="348"/>
      <c r="W16" s="349"/>
      <c r="X16" s="369" t="s">
        <v>18</v>
      </c>
      <c r="Y16" s="370">
        <v>0</v>
      </c>
      <c r="Z16" s="370">
        <v>0</v>
      </c>
      <c r="AA16" s="370">
        <v>0</v>
      </c>
      <c r="AB16" s="370">
        <v>0</v>
      </c>
      <c r="AC16" s="370">
        <f t="shared" si="2"/>
        <v>0</v>
      </c>
      <c r="AD16" s="371">
        <f t="shared" si="3"/>
        <v>0</v>
      </c>
      <c r="AE16" s="351"/>
    </row>
    <row r="17" spans="1:31" ht="15" hidden="1" customHeight="1" x14ac:dyDescent="0.25">
      <c r="A17" s="292"/>
      <c r="B17" s="190"/>
      <c r="C17" s="159" t="s">
        <v>19</v>
      </c>
      <c r="D17" s="328"/>
      <c r="E17" s="328"/>
      <c r="F17" s="328"/>
      <c r="G17" s="385"/>
      <c r="H17" s="385"/>
      <c r="I17" s="386">
        <f t="shared" si="0"/>
        <v>0</v>
      </c>
      <c r="J17" s="387">
        <f t="shared" si="1"/>
        <v>0</v>
      </c>
      <c r="K17" s="292"/>
      <c r="L17" s="190"/>
      <c r="M17" s="292"/>
      <c r="O17" s="369" t="s">
        <v>32</v>
      </c>
      <c r="P17" s="370">
        <v>0</v>
      </c>
      <c r="Q17" s="370">
        <v>0</v>
      </c>
      <c r="R17" s="370">
        <v>0</v>
      </c>
      <c r="S17" s="370">
        <v>0</v>
      </c>
      <c r="T17" s="370">
        <v>0</v>
      </c>
      <c r="U17" s="348"/>
      <c r="W17" s="349"/>
      <c r="X17" s="369" t="s">
        <v>19</v>
      </c>
      <c r="Y17" s="370">
        <v>0</v>
      </c>
      <c r="Z17" s="370">
        <v>0</v>
      </c>
      <c r="AA17" s="370">
        <v>0</v>
      </c>
      <c r="AB17" s="370">
        <v>0</v>
      </c>
      <c r="AC17" s="370">
        <f t="shared" si="2"/>
        <v>0</v>
      </c>
      <c r="AD17" s="371">
        <f t="shared" si="3"/>
        <v>0</v>
      </c>
      <c r="AE17" s="351"/>
    </row>
    <row r="18" spans="1:31" ht="15" hidden="1" customHeight="1" x14ac:dyDescent="0.25">
      <c r="A18" s="292"/>
      <c r="B18" s="190"/>
      <c r="C18" s="159" t="s">
        <v>20</v>
      </c>
      <c r="D18" s="328"/>
      <c r="E18" s="328"/>
      <c r="F18" s="328"/>
      <c r="G18" s="385"/>
      <c r="H18" s="385"/>
      <c r="I18" s="386">
        <f t="shared" si="0"/>
        <v>0</v>
      </c>
      <c r="J18" s="387">
        <f t="shared" si="1"/>
        <v>0</v>
      </c>
      <c r="K18" s="292"/>
      <c r="L18" s="190"/>
      <c r="M18" s="292"/>
      <c r="O18" s="369" t="s">
        <v>20</v>
      </c>
      <c r="P18" s="370">
        <v>0</v>
      </c>
      <c r="Q18" s="370">
        <v>0</v>
      </c>
      <c r="R18" s="370">
        <v>0</v>
      </c>
      <c r="S18" s="370">
        <v>0</v>
      </c>
      <c r="T18" s="370">
        <v>0</v>
      </c>
      <c r="U18" s="348"/>
      <c r="W18" s="349"/>
      <c r="X18" s="369" t="s">
        <v>20</v>
      </c>
      <c r="Y18" s="370">
        <v>0</v>
      </c>
      <c r="Z18" s="370">
        <v>0</v>
      </c>
      <c r="AA18" s="370">
        <v>0</v>
      </c>
      <c r="AB18" s="370">
        <v>0</v>
      </c>
      <c r="AC18" s="370">
        <f t="shared" si="2"/>
        <v>0</v>
      </c>
      <c r="AD18" s="371">
        <f t="shared" si="3"/>
        <v>0</v>
      </c>
      <c r="AE18" s="351"/>
    </row>
    <row r="19" spans="1:31" ht="15" hidden="1" customHeight="1" x14ac:dyDescent="0.25">
      <c r="A19" s="292"/>
      <c r="B19" s="190"/>
      <c r="C19" s="159" t="s">
        <v>21</v>
      </c>
      <c r="D19" s="328"/>
      <c r="E19" s="328"/>
      <c r="F19" s="328"/>
      <c r="G19" s="385"/>
      <c r="H19" s="385"/>
      <c r="I19" s="386">
        <f t="shared" si="0"/>
        <v>0</v>
      </c>
      <c r="J19" s="387">
        <f t="shared" si="1"/>
        <v>0</v>
      </c>
      <c r="K19" s="292"/>
      <c r="L19" s="190"/>
      <c r="M19" s="292"/>
      <c r="O19" s="369" t="s">
        <v>21</v>
      </c>
      <c r="P19" s="370">
        <v>0</v>
      </c>
      <c r="Q19" s="370">
        <v>0</v>
      </c>
      <c r="R19" s="370">
        <v>0</v>
      </c>
      <c r="S19" s="370">
        <v>0</v>
      </c>
      <c r="T19" s="370">
        <v>0</v>
      </c>
      <c r="U19" s="348"/>
      <c r="W19" s="349"/>
      <c r="X19" s="369" t="s">
        <v>21</v>
      </c>
      <c r="Y19" s="370">
        <v>0</v>
      </c>
      <c r="Z19" s="370">
        <v>0</v>
      </c>
      <c r="AA19" s="370">
        <v>0</v>
      </c>
      <c r="AB19" s="370">
        <v>0</v>
      </c>
      <c r="AC19" s="370">
        <f t="shared" si="2"/>
        <v>0</v>
      </c>
      <c r="AD19" s="371">
        <f t="shared" si="3"/>
        <v>0</v>
      </c>
      <c r="AE19" s="351"/>
    </row>
    <row r="20" spans="1:31" ht="15" hidden="1" customHeight="1" x14ac:dyDescent="0.25">
      <c r="A20" s="292"/>
      <c r="B20" s="190"/>
      <c r="C20" s="166" t="s">
        <v>22</v>
      </c>
      <c r="D20" s="328"/>
      <c r="E20" s="328"/>
      <c r="F20" s="328"/>
      <c r="G20" s="385"/>
      <c r="H20" s="385"/>
      <c r="I20" s="386">
        <f t="shared" si="0"/>
        <v>0</v>
      </c>
      <c r="J20" s="387">
        <f t="shared" si="1"/>
        <v>0</v>
      </c>
      <c r="K20" s="292"/>
      <c r="L20" s="190"/>
      <c r="M20" s="292"/>
      <c r="O20" s="373" t="s">
        <v>22</v>
      </c>
      <c r="P20" s="370">
        <v>0</v>
      </c>
      <c r="Q20" s="370">
        <v>0</v>
      </c>
      <c r="R20" s="370">
        <v>0</v>
      </c>
      <c r="S20" s="370">
        <v>0</v>
      </c>
      <c r="T20" s="370">
        <v>0</v>
      </c>
      <c r="U20" s="348"/>
      <c r="W20" s="349"/>
      <c r="X20" s="369" t="s">
        <v>22</v>
      </c>
      <c r="Y20" s="370">
        <v>0</v>
      </c>
      <c r="Z20" s="370">
        <v>0</v>
      </c>
      <c r="AA20" s="370">
        <v>0</v>
      </c>
      <c r="AB20" s="370">
        <v>0</v>
      </c>
      <c r="AC20" s="370">
        <f t="shared" si="2"/>
        <v>0</v>
      </c>
      <c r="AD20" s="371">
        <f t="shared" si="3"/>
        <v>0</v>
      </c>
      <c r="AE20" s="351"/>
    </row>
    <row r="21" spans="1:31" ht="15" hidden="1" customHeight="1" x14ac:dyDescent="0.25">
      <c r="A21" s="292"/>
      <c r="B21" s="190"/>
      <c r="C21" s="159" t="s">
        <v>23</v>
      </c>
      <c r="D21" s="328"/>
      <c r="E21" s="328"/>
      <c r="F21" s="328"/>
      <c r="G21" s="385"/>
      <c r="H21" s="385"/>
      <c r="I21" s="386">
        <f t="shared" si="0"/>
        <v>0</v>
      </c>
      <c r="J21" s="387">
        <f t="shared" si="1"/>
        <v>0</v>
      </c>
      <c r="K21" s="292"/>
      <c r="L21" s="190"/>
      <c r="M21" s="292"/>
      <c r="O21" s="369" t="s">
        <v>23</v>
      </c>
      <c r="P21" s="370">
        <v>0</v>
      </c>
      <c r="Q21" s="370">
        <v>0</v>
      </c>
      <c r="R21" s="370">
        <v>0</v>
      </c>
      <c r="S21" s="370">
        <v>0</v>
      </c>
      <c r="T21" s="370">
        <v>0</v>
      </c>
      <c r="U21" s="348"/>
      <c r="W21" s="349"/>
      <c r="X21" s="369" t="s">
        <v>23</v>
      </c>
      <c r="Y21" s="370">
        <v>0</v>
      </c>
      <c r="Z21" s="370">
        <v>0</v>
      </c>
      <c r="AA21" s="370">
        <v>0</v>
      </c>
      <c r="AB21" s="370">
        <v>0</v>
      </c>
      <c r="AC21" s="370">
        <f t="shared" si="2"/>
        <v>0</v>
      </c>
      <c r="AD21" s="371">
        <f t="shared" si="3"/>
        <v>0</v>
      </c>
      <c r="AE21" s="351"/>
    </row>
    <row r="22" spans="1:31" ht="15" hidden="1" customHeight="1" x14ac:dyDescent="0.25">
      <c r="A22" s="292"/>
      <c r="B22" s="190"/>
      <c r="C22" s="159" t="s">
        <v>24</v>
      </c>
      <c r="D22" s="328"/>
      <c r="E22" s="328"/>
      <c r="F22" s="328"/>
      <c r="G22" s="385"/>
      <c r="H22" s="385"/>
      <c r="I22" s="386">
        <f t="shared" si="0"/>
        <v>0</v>
      </c>
      <c r="J22" s="387">
        <f t="shared" si="1"/>
        <v>0</v>
      </c>
      <c r="K22" s="292"/>
      <c r="L22" s="190"/>
      <c r="M22" s="292"/>
      <c r="O22" s="369" t="s">
        <v>24</v>
      </c>
      <c r="P22" s="370">
        <v>0</v>
      </c>
      <c r="Q22" s="370">
        <v>0</v>
      </c>
      <c r="R22" s="370">
        <v>0</v>
      </c>
      <c r="S22" s="370">
        <v>0</v>
      </c>
      <c r="T22" s="370">
        <v>0</v>
      </c>
      <c r="U22" s="348"/>
      <c r="W22" s="349"/>
      <c r="X22" s="369" t="s">
        <v>24</v>
      </c>
      <c r="Y22" s="370">
        <v>0</v>
      </c>
      <c r="Z22" s="370">
        <v>0</v>
      </c>
      <c r="AA22" s="370">
        <v>0</v>
      </c>
      <c r="AB22" s="370">
        <v>0</v>
      </c>
      <c r="AC22" s="370">
        <f t="shared" si="2"/>
        <v>0</v>
      </c>
      <c r="AD22" s="371">
        <f t="shared" si="3"/>
        <v>0</v>
      </c>
      <c r="AE22" s="351"/>
    </row>
    <row r="23" spans="1:31" ht="15" hidden="1" customHeight="1" x14ac:dyDescent="0.25">
      <c r="A23" s="292"/>
      <c r="B23" s="190"/>
      <c r="C23" s="159" t="s">
        <v>25</v>
      </c>
      <c r="D23" s="328"/>
      <c r="E23" s="328"/>
      <c r="F23" s="328"/>
      <c r="G23" s="385"/>
      <c r="H23" s="385"/>
      <c r="I23" s="386">
        <f t="shared" si="0"/>
        <v>0</v>
      </c>
      <c r="J23" s="387">
        <f t="shared" si="1"/>
        <v>0</v>
      </c>
      <c r="K23" s="292"/>
      <c r="L23" s="190"/>
      <c r="M23" s="292"/>
      <c r="O23" s="369" t="s">
        <v>25</v>
      </c>
      <c r="P23" s="370">
        <v>0</v>
      </c>
      <c r="Q23" s="370">
        <v>0</v>
      </c>
      <c r="R23" s="370">
        <v>0</v>
      </c>
      <c r="S23" s="370">
        <v>0</v>
      </c>
      <c r="T23" s="370">
        <v>0</v>
      </c>
      <c r="U23" s="348"/>
      <c r="W23" s="349"/>
      <c r="X23" s="369" t="s">
        <v>25</v>
      </c>
      <c r="Y23" s="370">
        <v>0</v>
      </c>
      <c r="Z23" s="370">
        <v>0</v>
      </c>
      <c r="AA23" s="370">
        <v>0</v>
      </c>
      <c r="AB23" s="370">
        <v>0</v>
      </c>
      <c r="AC23" s="370">
        <f t="shared" si="2"/>
        <v>0</v>
      </c>
      <c r="AD23" s="371">
        <f t="shared" si="3"/>
        <v>0</v>
      </c>
      <c r="AE23" s="351"/>
    </row>
    <row r="24" spans="1:31" ht="15" hidden="1" customHeight="1" x14ac:dyDescent="0.25">
      <c r="A24" s="292"/>
      <c r="B24" s="190"/>
      <c r="C24" s="159" t="s">
        <v>26</v>
      </c>
      <c r="D24" s="328"/>
      <c r="E24" s="328"/>
      <c r="F24" s="328"/>
      <c r="G24" s="385"/>
      <c r="H24" s="385"/>
      <c r="I24" s="386">
        <f t="shared" si="0"/>
        <v>0</v>
      </c>
      <c r="J24" s="387">
        <f t="shared" si="1"/>
        <v>0</v>
      </c>
      <c r="K24" s="292"/>
      <c r="L24" s="190"/>
      <c r="M24" s="292"/>
      <c r="O24" s="369" t="s">
        <v>26</v>
      </c>
      <c r="P24" s="370">
        <v>0</v>
      </c>
      <c r="Q24" s="370">
        <v>0</v>
      </c>
      <c r="R24" s="370">
        <v>0</v>
      </c>
      <c r="S24" s="370">
        <v>0</v>
      </c>
      <c r="T24" s="370">
        <v>0</v>
      </c>
      <c r="U24" s="348"/>
      <c r="W24" s="349"/>
      <c r="X24" s="369" t="s">
        <v>26</v>
      </c>
      <c r="Y24" s="370">
        <v>0</v>
      </c>
      <c r="Z24" s="370">
        <v>0</v>
      </c>
      <c r="AA24" s="370">
        <v>0</v>
      </c>
      <c r="AB24" s="370">
        <v>0</v>
      </c>
      <c r="AC24" s="370">
        <f t="shared" si="2"/>
        <v>0</v>
      </c>
      <c r="AD24" s="371">
        <f t="shared" si="3"/>
        <v>0</v>
      </c>
      <c r="AE24" s="351"/>
    </row>
    <row r="25" spans="1:31" ht="15" hidden="1" customHeight="1" x14ac:dyDescent="0.25">
      <c r="A25" s="292"/>
      <c r="B25" s="190"/>
      <c r="C25" s="159" t="s">
        <v>27</v>
      </c>
      <c r="D25" s="328"/>
      <c r="E25" s="328"/>
      <c r="F25" s="328"/>
      <c r="G25" s="385"/>
      <c r="H25" s="385"/>
      <c r="I25" s="386">
        <f t="shared" si="0"/>
        <v>0</v>
      </c>
      <c r="J25" s="387">
        <f t="shared" si="1"/>
        <v>0</v>
      </c>
      <c r="K25" s="292"/>
      <c r="L25" s="190"/>
      <c r="M25" s="292"/>
      <c r="O25" s="369" t="s">
        <v>27</v>
      </c>
      <c r="P25" s="370">
        <v>0</v>
      </c>
      <c r="Q25" s="370">
        <v>0</v>
      </c>
      <c r="R25" s="370">
        <v>0</v>
      </c>
      <c r="S25" s="370">
        <v>0</v>
      </c>
      <c r="T25" s="370">
        <v>0</v>
      </c>
      <c r="U25" s="348"/>
      <c r="W25" s="349"/>
      <c r="X25" s="369" t="s">
        <v>27</v>
      </c>
      <c r="Y25" s="370">
        <v>0</v>
      </c>
      <c r="Z25" s="370">
        <v>0</v>
      </c>
      <c r="AA25" s="370">
        <v>0</v>
      </c>
      <c r="AB25" s="370">
        <v>0</v>
      </c>
      <c r="AC25" s="370">
        <f t="shared" si="2"/>
        <v>0</v>
      </c>
      <c r="AD25" s="371">
        <f t="shared" si="3"/>
        <v>0</v>
      </c>
      <c r="AE25" s="351"/>
    </row>
    <row r="26" spans="1:31" ht="15" hidden="1" customHeight="1" x14ac:dyDescent="0.25">
      <c r="A26" s="292"/>
      <c r="B26" s="190"/>
      <c r="C26" s="159" t="s">
        <v>28</v>
      </c>
      <c r="D26" s="328"/>
      <c r="E26" s="328"/>
      <c r="F26" s="328"/>
      <c r="G26" s="385"/>
      <c r="H26" s="385"/>
      <c r="I26" s="386">
        <f t="shared" si="0"/>
        <v>0</v>
      </c>
      <c r="J26" s="387">
        <f t="shared" si="1"/>
        <v>0</v>
      </c>
      <c r="K26" s="292"/>
      <c r="L26" s="190"/>
      <c r="M26" s="292"/>
      <c r="O26" s="369" t="s">
        <v>28</v>
      </c>
      <c r="P26" s="370">
        <v>0</v>
      </c>
      <c r="Q26" s="370">
        <v>0</v>
      </c>
      <c r="R26" s="370">
        <v>0</v>
      </c>
      <c r="S26" s="370">
        <v>0</v>
      </c>
      <c r="T26" s="370">
        <v>0</v>
      </c>
      <c r="U26" s="348"/>
      <c r="W26" s="349"/>
      <c r="X26" s="369" t="s">
        <v>28</v>
      </c>
      <c r="Y26" s="370">
        <v>0</v>
      </c>
      <c r="Z26" s="370">
        <v>0</v>
      </c>
      <c r="AA26" s="370">
        <v>0</v>
      </c>
      <c r="AB26" s="370">
        <v>0</v>
      </c>
      <c r="AC26" s="370">
        <f t="shared" si="2"/>
        <v>0</v>
      </c>
      <c r="AD26" s="371">
        <f t="shared" si="3"/>
        <v>0</v>
      </c>
      <c r="AE26" s="351"/>
    </row>
    <row r="27" spans="1:31" ht="15" hidden="1" customHeight="1" x14ac:dyDescent="0.25">
      <c r="A27" s="292"/>
      <c r="B27" s="190"/>
      <c r="C27" s="159" t="s">
        <v>29</v>
      </c>
      <c r="D27" s="328"/>
      <c r="E27" s="328"/>
      <c r="F27" s="328"/>
      <c r="G27" s="385"/>
      <c r="H27" s="385"/>
      <c r="I27" s="386">
        <f t="shared" si="0"/>
        <v>0</v>
      </c>
      <c r="J27" s="387">
        <f t="shared" si="1"/>
        <v>0</v>
      </c>
      <c r="K27" s="292"/>
      <c r="L27" s="190"/>
      <c r="M27" s="292"/>
      <c r="O27" s="369" t="s">
        <v>29</v>
      </c>
      <c r="P27" s="370">
        <v>0</v>
      </c>
      <c r="Q27" s="370">
        <v>0</v>
      </c>
      <c r="R27" s="370">
        <v>0</v>
      </c>
      <c r="S27" s="370">
        <v>0</v>
      </c>
      <c r="T27" s="370">
        <v>0</v>
      </c>
      <c r="U27" s="348"/>
      <c r="W27" s="349"/>
      <c r="X27" s="369" t="s">
        <v>29</v>
      </c>
      <c r="Y27" s="370">
        <v>0</v>
      </c>
      <c r="Z27" s="370">
        <v>0</v>
      </c>
      <c r="AA27" s="370">
        <v>0</v>
      </c>
      <c r="AB27" s="370">
        <v>0</v>
      </c>
      <c r="AC27" s="370">
        <f t="shared" si="2"/>
        <v>0</v>
      </c>
      <c r="AD27" s="371">
        <f t="shared" si="3"/>
        <v>0</v>
      </c>
      <c r="AE27" s="351"/>
    </row>
    <row r="28" spans="1:31" ht="15" hidden="1" customHeight="1" x14ac:dyDescent="0.25">
      <c r="A28" s="292"/>
      <c r="B28" s="190"/>
      <c r="C28" s="159" t="s">
        <v>30</v>
      </c>
      <c r="D28" s="328"/>
      <c r="E28" s="328"/>
      <c r="F28" s="328"/>
      <c r="G28" s="385"/>
      <c r="H28" s="385"/>
      <c r="I28" s="386">
        <f t="shared" si="0"/>
        <v>0</v>
      </c>
      <c r="J28" s="387">
        <f t="shared" si="1"/>
        <v>0</v>
      </c>
      <c r="K28" s="292"/>
      <c r="L28" s="190"/>
      <c r="M28" s="292"/>
      <c r="O28" s="369" t="s">
        <v>30</v>
      </c>
      <c r="P28" s="370">
        <v>0</v>
      </c>
      <c r="Q28" s="370">
        <v>0</v>
      </c>
      <c r="R28" s="370">
        <v>0</v>
      </c>
      <c r="S28" s="370">
        <v>0</v>
      </c>
      <c r="T28" s="370">
        <v>0</v>
      </c>
      <c r="U28" s="348"/>
      <c r="W28" s="349"/>
      <c r="X28" s="369" t="s">
        <v>30</v>
      </c>
      <c r="Y28" s="370">
        <v>0</v>
      </c>
      <c r="Z28" s="370">
        <v>0</v>
      </c>
      <c r="AA28" s="370">
        <v>0</v>
      </c>
      <c r="AB28" s="370">
        <v>0</v>
      </c>
      <c r="AC28" s="370">
        <f t="shared" si="2"/>
        <v>0</v>
      </c>
      <c r="AD28" s="371">
        <f t="shared" si="3"/>
        <v>0</v>
      </c>
      <c r="AE28" s="351"/>
    </row>
    <row r="29" spans="1:31" ht="15" hidden="1" customHeight="1" x14ac:dyDescent="0.25">
      <c r="A29" s="292"/>
      <c r="B29" s="190"/>
      <c r="C29" s="159" t="s">
        <v>31</v>
      </c>
      <c r="D29" s="328"/>
      <c r="E29" s="328"/>
      <c r="F29" s="328"/>
      <c r="G29" s="385"/>
      <c r="H29" s="385"/>
      <c r="I29" s="386">
        <f t="shared" si="0"/>
        <v>0</v>
      </c>
      <c r="J29" s="387">
        <f t="shared" si="1"/>
        <v>0</v>
      </c>
      <c r="K29" s="292"/>
      <c r="L29" s="190"/>
      <c r="M29" s="292"/>
      <c r="O29" s="369" t="s">
        <v>31</v>
      </c>
      <c r="P29" s="370">
        <v>0</v>
      </c>
      <c r="Q29" s="370">
        <v>0</v>
      </c>
      <c r="R29" s="370">
        <v>0</v>
      </c>
      <c r="S29" s="370">
        <v>0</v>
      </c>
      <c r="T29" s="370">
        <v>0</v>
      </c>
      <c r="U29" s="348"/>
      <c r="W29" s="349"/>
      <c r="X29" s="369" t="s">
        <v>31</v>
      </c>
      <c r="Y29" s="370">
        <v>0</v>
      </c>
      <c r="Z29" s="370">
        <v>0</v>
      </c>
      <c r="AA29" s="370">
        <v>0</v>
      </c>
      <c r="AB29" s="370">
        <v>0</v>
      </c>
      <c r="AC29" s="370">
        <f t="shared" si="2"/>
        <v>0</v>
      </c>
      <c r="AD29" s="371">
        <f t="shared" si="3"/>
        <v>0</v>
      </c>
      <c r="AE29" s="351"/>
    </row>
    <row r="30" spans="1:31" ht="15" customHeight="1" x14ac:dyDescent="0.25">
      <c r="A30" s="292"/>
      <c r="B30" s="190"/>
      <c r="C30" s="159" t="s">
        <v>32</v>
      </c>
      <c r="D30" s="328">
        <v>8</v>
      </c>
      <c r="E30" s="328">
        <v>1</v>
      </c>
      <c r="F30" s="328">
        <v>3</v>
      </c>
      <c r="G30" s="385">
        <v>0</v>
      </c>
      <c r="H30" s="385">
        <v>2</v>
      </c>
      <c r="I30" s="386">
        <f t="shared" si="0"/>
        <v>14</v>
      </c>
      <c r="J30" s="387">
        <f t="shared" si="1"/>
        <v>4.4585987261146494E-2</v>
      </c>
      <c r="K30" s="292"/>
      <c r="L30" s="190"/>
      <c r="M30" s="292"/>
      <c r="O30" s="369" t="s">
        <v>32</v>
      </c>
      <c r="P30" s="370">
        <v>3</v>
      </c>
      <c r="Q30" s="370">
        <v>2</v>
      </c>
      <c r="R30" s="370">
        <v>2</v>
      </c>
      <c r="S30" s="370">
        <v>2</v>
      </c>
      <c r="T30" s="370">
        <v>2</v>
      </c>
      <c r="U30" s="348"/>
      <c r="W30" s="349"/>
      <c r="X30" s="369" t="s">
        <v>32</v>
      </c>
      <c r="Y30" s="370">
        <v>1</v>
      </c>
      <c r="Z30" s="370">
        <v>1</v>
      </c>
      <c r="AA30" s="370">
        <v>0</v>
      </c>
      <c r="AB30" s="370">
        <v>0</v>
      </c>
      <c r="AC30" s="370">
        <f t="shared" si="2"/>
        <v>2</v>
      </c>
      <c r="AD30" s="371">
        <f t="shared" si="3"/>
        <v>0.05</v>
      </c>
      <c r="AE30" s="351"/>
    </row>
    <row r="31" spans="1:31" ht="15" customHeight="1" x14ac:dyDescent="0.25">
      <c r="A31" s="292"/>
      <c r="B31" s="190"/>
      <c r="C31" s="159" t="s">
        <v>33</v>
      </c>
      <c r="D31" s="328">
        <v>34</v>
      </c>
      <c r="E31" s="328">
        <v>3</v>
      </c>
      <c r="F31" s="328">
        <v>20</v>
      </c>
      <c r="G31" s="385">
        <v>3</v>
      </c>
      <c r="H31" s="385">
        <v>1</v>
      </c>
      <c r="I31" s="386">
        <f t="shared" si="0"/>
        <v>61</v>
      </c>
      <c r="J31" s="387">
        <f t="shared" si="1"/>
        <v>0.19426751592356689</v>
      </c>
      <c r="K31" s="292"/>
      <c r="L31" s="190"/>
      <c r="M31" s="292"/>
      <c r="O31" s="369" t="s">
        <v>33</v>
      </c>
      <c r="P31" s="370">
        <v>6</v>
      </c>
      <c r="Q31" s="370">
        <v>7</v>
      </c>
      <c r="R31" s="370">
        <v>7</v>
      </c>
      <c r="S31" s="370">
        <v>7</v>
      </c>
      <c r="T31" s="370">
        <v>7</v>
      </c>
      <c r="U31" s="348"/>
      <c r="W31" s="349"/>
      <c r="X31" s="369" t="s">
        <v>33</v>
      </c>
      <c r="Y31" s="370">
        <v>6</v>
      </c>
      <c r="Z31" s="370">
        <v>1</v>
      </c>
      <c r="AA31" s="370">
        <v>0</v>
      </c>
      <c r="AB31" s="370">
        <v>0</v>
      </c>
      <c r="AC31" s="370">
        <f t="shared" si="2"/>
        <v>7</v>
      </c>
      <c r="AD31" s="371">
        <f t="shared" si="3"/>
        <v>0.17499999999999999</v>
      </c>
      <c r="AE31" s="351"/>
    </row>
    <row r="32" spans="1:31" ht="15" customHeight="1" x14ac:dyDescent="0.25">
      <c r="A32" s="292"/>
      <c r="B32" s="190"/>
      <c r="C32" s="159" t="s">
        <v>34</v>
      </c>
      <c r="D32" s="328">
        <v>4</v>
      </c>
      <c r="E32" s="328">
        <v>0</v>
      </c>
      <c r="F32" s="328">
        <v>4</v>
      </c>
      <c r="G32" s="385">
        <v>1</v>
      </c>
      <c r="H32" s="385">
        <v>0</v>
      </c>
      <c r="I32" s="386">
        <f t="shared" si="0"/>
        <v>9</v>
      </c>
      <c r="J32" s="387">
        <f t="shared" si="1"/>
        <v>2.8662420382165606E-2</v>
      </c>
      <c r="K32" s="292"/>
      <c r="L32" s="190"/>
      <c r="M32" s="292"/>
      <c r="O32" s="369" t="s">
        <v>34</v>
      </c>
      <c r="P32" s="370">
        <v>1</v>
      </c>
      <c r="Q32" s="370">
        <v>1</v>
      </c>
      <c r="R32" s="370">
        <v>1</v>
      </c>
      <c r="S32" s="370">
        <v>1</v>
      </c>
      <c r="T32" s="370">
        <v>1</v>
      </c>
      <c r="U32" s="348"/>
      <c r="W32" s="349"/>
      <c r="X32" s="369" t="s">
        <v>34</v>
      </c>
      <c r="Y32" s="370">
        <v>1</v>
      </c>
      <c r="Z32" s="370">
        <v>0</v>
      </c>
      <c r="AA32" s="370">
        <v>0</v>
      </c>
      <c r="AB32" s="370">
        <v>0</v>
      </c>
      <c r="AC32" s="370">
        <f t="shared" si="2"/>
        <v>1</v>
      </c>
      <c r="AD32" s="371">
        <f t="shared" si="3"/>
        <v>2.5000000000000001E-2</v>
      </c>
      <c r="AE32" s="351"/>
    </row>
    <row r="33" spans="1:31" ht="15" customHeight="1" x14ac:dyDescent="0.25">
      <c r="A33" s="292"/>
      <c r="B33" s="190"/>
      <c r="C33" s="159" t="s">
        <v>35</v>
      </c>
      <c r="D33" s="328">
        <v>29</v>
      </c>
      <c r="E33" s="328">
        <v>1</v>
      </c>
      <c r="F33" s="328">
        <v>18</v>
      </c>
      <c r="G33" s="385">
        <v>3</v>
      </c>
      <c r="H33" s="385">
        <v>2</v>
      </c>
      <c r="I33" s="386">
        <f t="shared" si="0"/>
        <v>53</v>
      </c>
      <c r="J33" s="387">
        <f t="shared" si="1"/>
        <v>0.16878980891719744</v>
      </c>
      <c r="K33" s="292"/>
      <c r="L33" s="190"/>
      <c r="M33" s="292"/>
      <c r="O33" s="369" t="s">
        <v>35</v>
      </c>
      <c r="P33" s="370">
        <v>6</v>
      </c>
      <c r="Q33" s="370">
        <v>6</v>
      </c>
      <c r="R33" s="370">
        <v>6</v>
      </c>
      <c r="S33" s="370">
        <v>6</v>
      </c>
      <c r="T33" s="370">
        <v>6</v>
      </c>
      <c r="U33" s="348"/>
      <c r="W33" s="349"/>
      <c r="X33" s="369" t="s">
        <v>90</v>
      </c>
      <c r="Y33" s="370">
        <v>4</v>
      </c>
      <c r="Z33" s="370">
        <v>0</v>
      </c>
      <c r="AA33" s="370">
        <v>2</v>
      </c>
      <c r="AB33" s="370">
        <v>0</v>
      </c>
      <c r="AC33" s="370">
        <f t="shared" si="2"/>
        <v>6</v>
      </c>
      <c r="AD33" s="371">
        <f t="shared" si="3"/>
        <v>0.15</v>
      </c>
      <c r="AE33" s="351"/>
    </row>
    <row r="34" spans="1:31" x14ac:dyDescent="0.25">
      <c r="A34" s="292"/>
      <c r="B34" s="190"/>
      <c r="C34" s="159" t="s">
        <v>36</v>
      </c>
      <c r="D34" s="328">
        <v>3</v>
      </c>
      <c r="E34" s="328">
        <v>0</v>
      </c>
      <c r="F34" s="328">
        <v>1</v>
      </c>
      <c r="G34" s="385">
        <v>0</v>
      </c>
      <c r="H34" s="385">
        <v>0</v>
      </c>
      <c r="I34" s="386">
        <f t="shared" si="0"/>
        <v>4</v>
      </c>
      <c r="J34" s="387">
        <f t="shared" si="1"/>
        <v>1.2738853503184714E-2</v>
      </c>
      <c r="K34" s="292"/>
      <c r="L34" s="190"/>
      <c r="M34" s="292"/>
      <c r="O34" s="369" t="s">
        <v>36</v>
      </c>
      <c r="P34" s="370">
        <v>0</v>
      </c>
      <c r="Q34" s="370">
        <v>0</v>
      </c>
      <c r="R34" s="370">
        <v>0</v>
      </c>
      <c r="S34" s="370">
        <v>0</v>
      </c>
      <c r="T34" s="370">
        <v>0</v>
      </c>
      <c r="U34" s="348"/>
      <c r="W34" s="349"/>
      <c r="X34" s="369" t="s">
        <v>36</v>
      </c>
      <c r="Y34" s="370">
        <v>0</v>
      </c>
      <c r="Z34" s="370">
        <v>0</v>
      </c>
      <c r="AA34" s="370">
        <v>0</v>
      </c>
      <c r="AB34" s="370">
        <v>0</v>
      </c>
      <c r="AC34" s="370">
        <f t="shared" si="2"/>
        <v>0</v>
      </c>
      <c r="AD34" s="371">
        <f t="shared" si="3"/>
        <v>0</v>
      </c>
      <c r="AE34" s="351"/>
    </row>
    <row r="35" spans="1:31" ht="18" customHeight="1" x14ac:dyDescent="0.25">
      <c r="A35" s="292"/>
      <c r="B35" s="190"/>
      <c r="C35" s="159" t="s">
        <v>37</v>
      </c>
      <c r="D35" s="328">
        <v>1</v>
      </c>
      <c r="E35" s="328">
        <v>0</v>
      </c>
      <c r="F35" s="328">
        <v>2</v>
      </c>
      <c r="G35" s="385">
        <v>0</v>
      </c>
      <c r="H35" s="385">
        <v>0</v>
      </c>
      <c r="I35" s="386">
        <f t="shared" si="0"/>
        <v>3</v>
      </c>
      <c r="J35" s="387">
        <f t="shared" si="1"/>
        <v>9.5541401273885346E-3</v>
      </c>
      <c r="K35" s="292"/>
      <c r="L35" s="190"/>
      <c r="M35" s="292"/>
      <c r="O35" s="369" t="s">
        <v>37</v>
      </c>
      <c r="P35" s="370">
        <v>0</v>
      </c>
      <c r="Q35" s="370">
        <v>0</v>
      </c>
      <c r="R35" s="370">
        <v>0</v>
      </c>
      <c r="S35" s="370">
        <v>0</v>
      </c>
      <c r="T35" s="370">
        <v>0</v>
      </c>
      <c r="U35" s="348"/>
      <c r="W35" s="349"/>
      <c r="X35" s="369" t="s">
        <v>37</v>
      </c>
      <c r="Y35" s="370">
        <v>0</v>
      </c>
      <c r="Z35" s="370">
        <v>0</v>
      </c>
      <c r="AA35" s="370">
        <v>0</v>
      </c>
      <c r="AB35" s="370">
        <v>0</v>
      </c>
      <c r="AC35" s="370">
        <f t="shared" si="2"/>
        <v>0</v>
      </c>
      <c r="AD35" s="371">
        <f t="shared" si="3"/>
        <v>0</v>
      </c>
      <c r="AE35" s="351"/>
    </row>
    <row r="36" spans="1:31" ht="15.75" customHeight="1" x14ac:dyDescent="0.25">
      <c r="A36" s="292"/>
      <c r="B36" s="190"/>
      <c r="C36" s="159" t="s">
        <v>38</v>
      </c>
      <c r="D36" s="328">
        <v>2</v>
      </c>
      <c r="E36" s="328">
        <v>0</v>
      </c>
      <c r="F36" s="328">
        <v>2</v>
      </c>
      <c r="G36" s="385">
        <v>1</v>
      </c>
      <c r="H36" s="385">
        <v>0</v>
      </c>
      <c r="I36" s="386">
        <f t="shared" si="0"/>
        <v>5</v>
      </c>
      <c r="J36" s="387">
        <f t="shared" si="1"/>
        <v>1.5923566878980892E-2</v>
      </c>
      <c r="K36" s="292"/>
      <c r="L36" s="190"/>
      <c r="M36" s="292"/>
      <c r="O36" s="374" t="s">
        <v>38</v>
      </c>
      <c r="P36" s="370">
        <v>0</v>
      </c>
      <c r="Q36" s="370">
        <v>0</v>
      </c>
      <c r="R36" s="370">
        <v>0</v>
      </c>
      <c r="S36" s="370">
        <v>0</v>
      </c>
      <c r="T36" s="370">
        <v>0</v>
      </c>
      <c r="U36" s="348"/>
      <c r="W36" s="349"/>
      <c r="X36" s="369" t="s">
        <v>38</v>
      </c>
      <c r="Y36" s="370">
        <v>0</v>
      </c>
      <c r="Z36" s="370">
        <v>0</v>
      </c>
      <c r="AA36" s="370">
        <v>0</v>
      </c>
      <c r="AB36" s="370">
        <v>0</v>
      </c>
      <c r="AC36" s="370">
        <f t="shared" si="2"/>
        <v>0</v>
      </c>
      <c r="AD36" s="371">
        <f t="shared" si="3"/>
        <v>0</v>
      </c>
      <c r="AE36" s="351"/>
    </row>
    <row r="37" spans="1:31" ht="15" hidden="1" customHeight="1" x14ac:dyDescent="0.25">
      <c r="A37" s="292"/>
      <c r="B37" s="190"/>
      <c r="C37" s="159" t="s">
        <v>39</v>
      </c>
      <c r="D37" s="328"/>
      <c r="E37" s="328"/>
      <c r="F37" s="328"/>
      <c r="G37" s="385"/>
      <c r="H37" s="385"/>
      <c r="I37" s="386">
        <f t="shared" si="0"/>
        <v>0</v>
      </c>
      <c r="J37" s="387">
        <f t="shared" si="1"/>
        <v>0</v>
      </c>
      <c r="K37" s="292"/>
      <c r="L37" s="190"/>
      <c r="M37" s="292"/>
      <c r="O37" s="369" t="s">
        <v>39</v>
      </c>
      <c r="P37" s="370">
        <v>0</v>
      </c>
      <c r="Q37" s="370">
        <v>0</v>
      </c>
      <c r="R37" s="370">
        <v>0</v>
      </c>
      <c r="S37" s="370">
        <v>0</v>
      </c>
      <c r="T37" s="370">
        <v>0</v>
      </c>
      <c r="U37" s="348"/>
      <c r="W37" s="349"/>
      <c r="X37" s="369" t="s">
        <v>39</v>
      </c>
      <c r="Y37" s="370">
        <v>0</v>
      </c>
      <c r="Z37" s="370">
        <v>0</v>
      </c>
      <c r="AA37" s="370">
        <v>0</v>
      </c>
      <c r="AB37" s="370">
        <v>0</v>
      </c>
      <c r="AC37" s="370">
        <f t="shared" si="2"/>
        <v>0</v>
      </c>
      <c r="AD37" s="371">
        <f t="shared" si="3"/>
        <v>0</v>
      </c>
      <c r="AE37" s="351"/>
    </row>
    <row r="38" spans="1:31" ht="15" hidden="1" customHeight="1" x14ac:dyDescent="0.25">
      <c r="A38" s="292"/>
      <c r="B38" s="190"/>
      <c r="C38" s="159" t="s">
        <v>40</v>
      </c>
      <c r="D38" s="328"/>
      <c r="E38" s="328"/>
      <c r="F38" s="328"/>
      <c r="G38" s="385"/>
      <c r="H38" s="385"/>
      <c r="I38" s="386">
        <f t="shared" si="0"/>
        <v>0</v>
      </c>
      <c r="J38" s="387">
        <f t="shared" si="1"/>
        <v>0</v>
      </c>
      <c r="K38" s="292"/>
      <c r="L38" s="190"/>
      <c r="M38" s="292"/>
      <c r="O38" s="369" t="s">
        <v>40</v>
      </c>
      <c r="P38" s="370">
        <v>0</v>
      </c>
      <c r="Q38" s="370">
        <v>0</v>
      </c>
      <c r="R38" s="370">
        <v>0</v>
      </c>
      <c r="S38" s="370">
        <v>0</v>
      </c>
      <c r="T38" s="370">
        <v>0</v>
      </c>
      <c r="U38" s="348"/>
      <c r="W38" s="349"/>
      <c r="X38" s="369" t="s">
        <v>40</v>
      </c>
      <c r="Y38" s="370">
        <v>0</v>
      </c>
      <c r="Z38" s="370">
        <v>0</v>
      </c>
      <c r="AA38" s="370">
        <v>0</v>
      </c>
      <c r="AB38" s="370">
        <v>0</v>
      </c>
      <c r="AC38" s="370">
        <f t="shared" si="2"/>
        <v>0</v>
      </c>
      <c r="AD38" s="371">
        <f t="shared" si="3"/>
        <v>0</v>
      </c>
      <c r="AE38" s="351"/>
    </row>
    <row r="39" spans="1:31" ht="15" hidden="1" customHeight="1" x14ac:dyDescent="0.25">
      <c r="A39" s="292"/>
      <c r="B39" s="190"/>
      <c r="C39" s="159" t="s">
        <v>41</v>
      </c>
      <c r="D39" s="328">
        <v>0</v>
      </c>
      <c r="E39" s="328">
        <v>0</v>
      </c>
      <c r="F39" s="328">
        <v>0</v>
      </c>
      <c r="G39" s="385"/>
      <c r="H39" s="385">
        <v>0</v>
      </c>
      <c r="I39" s="386">
        <f t="shared" si="0"/>
        <v>0</v>
      </c>
      <c r="J39" s="387">
        <f t="shared" si="1"/>
        <v>0</v>
      </c>
      <c r="K39" s="292"/>
      <c r="L39" s="190"/>
      <c r="M39" s="292"/>
      <c r="O39" s="369" t="s">
        <v>41</v>
      </c>
      <c r="P39" s="370">
        <v>0</v>
      </c>
      <c r="Q39" s="370">
        <v>0</v>
      </c>
      <c r="R39" s="370">
        <v>0</v>
      </c>
      <c r="S39" s="370">
        <v>0</v>
      </c>
      <c r="T39" s="370">
        <v>0</v>
      </c>
      <c r="U39" s="348"/>
      <c r="W39" s="349"/>
      <c r="X39" s="369" t="s">
        <v>41</v>
      </c>
      <c r="Y39" s="370">
        <v>0</v>
      </c>
      <c r="Z39" s="370">
        <v>0</v>
      </c>
      <c r="AA39" s="370">
        <v>0</v>
      </c>
      <c r="AB39" s="370">
        <v>0</v>
      </c>
      <c r="AC39" s="370">
        <f t="shared" si="2"/>
        <v>0</v>
      </c>
      <c r="AD39" s="371">
        <f t="shared" si="3"/>
        <v>0</v>
      </c>
      <c r="AE39" s="351"/>
    </row>
    <row r="40" spans="1:31" ht="15" customHeight="1" x14ac:dyDescent="0.25">
      <c r="A40" s="292"/>
      <c r="B40" s="190"/>
      <c r="C40" s="159" t="s">
        <v>42</v>
      </c>
      <c r="D40" s="328">
        <v>75</v>
      </c>
      <c r="E40" s="328">
        <v>3</v>
      </c>
      <c r="F40" s="328">
        <v>18</v>
      </c>
      <c r="G40" s="385">
        <v>4</v>
      </c>
      <c r="H40" s="385">
        <v>2</v>
      </c>
      <c r="I40" s="386">
        <f t="shared" si="0"/>
        <v>102</v>
      </c>
      <c r="J40" s="387">
        <f t="shared" si="1"/>
        <v>0.32484076433121017</v>
      </c>
      <c r="K40" s="292"/>
      <c r="L40" s="190"/>
      <c r="M40" s="292"/>
      <c r="O40" s="374" t="s">
        <v>42</v>
      </c>
      <c r="P40" s="370">
        <v>12</v>
      </c>
      <c r="Q40" s="370">
        <v>13</v>
      </c>
      <c r="R40" s="370">
        <v>14</v>
      </c>
      <c r="S40" s="370">
        <v>14</v>
      </c>
      <c r="T40" s="370">
        <v>14</v>
      </c>
      <c r="U40" s="348"/>
      <c r="W40" s="349"/>
      <c r="X40" s="369" t="s">
        <v>42</v>
      </c>
      <c r="Y40" s="370">
        <v>10</v>
      </c>
      <c r="Z40" s="370">
        <v>0</v>
      </c>
      <c r="AA40" s="370">
        <v>4</v>
      </c>
      <c r="AB40" s="370">
        <v>0</v>
      </c>
      <c r="AC40" s="370">
        <f t="shared" si="2"/>
        <v>14</v>
      </c>
      <c r="AD40" s="371">
        <f t="shared" si="3"/>
        <v>0.35</v>
      </c>
      <c r="AE40" s="351"/>
    </row>
    <row r="41" spans="1:31" ht="15" customHeight="1" x14ac:dyDescent="0.25">
      <c r="A41" s="292"/>
      <c r="B41" s="190"/>
      <c r="C41" s="159" t="s">
        <v>43</v>
      </c>
      <c r="D41" s="328">
        <v>0</v>
      </c>
      <c r="E41" s="328">
        <v>0</v>
      </c>
      <c r="F41" s="328">
        <v>3</v>
      </c>
      <c r="G41" s="385">
        <v>1</v>
      </c>
      <c r="H41" s="385">
        <v>0</v>
      </c>
      <c r="I41" s="386">
        <f t="shared" si="0"/>
        <v>4</v>
      </c>
      <c r="J41" s="387">
        <f t="shared" si="1"/>
        <v>1.2738853503184714E-2</v>
      </c>
      <c r="K41" s="292"/>
      <c r="L41" s="190"/>
      <c r="M41" s="292"/>
      <c r="O41" s="374" t="s">
        <v>43</v>
      </c>
      <c r="P41" s="370">
        <v>0</v>
      </c>
      <c r="Q41" s="370">
        <v>0</v>
      </c>
      <c r="R41" s="370">
        <v>0</v>
      </c>
      <c r="S41" s="370">
        <v>0</v>
      </c>
      <c r="T41" s="370">
        <v>0</v>
      </c>
      <c r="U41" s="348"/>
      <c r="W41" s="349"/>
      <c r="X41" s="369" t="s">
        <v>43</v>
      </c>
      <c r="Y41" s="370">
        <v>0</v>
      </c>
      <c r="Z41" s="370">
        <v>0</v>
      </c>
      <c r="AA41" s="370">
        <v>0</v>
      </c>
      <c r="AB41" s="370">
        <v>0</v>
      </c>
      <c r="AC41" s="370">
        <f t="shared" si="2"/>
        <v>0</v>
      </c>
      <c r="AD41" s="371">
        <f t="shared" si="3"/>
        <v>0</v>
      </c>
      <c r="AE41" s="351"/>
    </row>
    <row r="42" spans="1:31" ht="15" customHeight="1" x14ac:dyDescent="0.25">
      <c r="A42" s="292"/>
      <c r="B42" s="190"/>
      <c r="C42" s="159" t="s">
        <v>44</v>
      </c>
      <c r="D42" s="328">
        <v>0</v>
      </c>
      <c r="E42" s="328">
        <v>0</v>
      </c>
      <c r="F42" s="328">
        <v>0</v>
      </c>
      <c r="G42" s="385">
        <v>0</v>
      </c>
      <c r="H42" s="385">
        <v>0</v>
      </c>
      <c r="I42" s="386">
        <f t="shared" si="0"/>
        <v>0</v>
      </c>
      <c r="J42" s="387">
        <f t="shared" si="1"/>
        <v>0</v>
      </c>
      <c r="K42" s="292"/>
      <c r="L42" s="190"/>
      <c r="M42" s="292"/>
      <c r="O42" s="374" t="s">
        <v>44</v>
      </c>
      <c r="P42" s="370">
        <v>0</v>
      </c>
      <c r="Q42" s="370">
        <v>0</v>
      </c>
      <c r="R42" s="370">
        <v>0</v>
      </c>
      <c r="S42" s="370">
        <v>0</v>
      </c>
      <c r="T42" s="370">
        <v>0</v>
      </c>
      <c r="U42" s="348"/>
      <c r="W42" s="349"/>
      <c r="X42" s="369" t="s">
        <v>44</v>
      </c>
      <c r="Y42" s="370">
        <v>0</v>
      </c>
      <c r="Z42" s="370">
        <v>0</v>
      </c>
      <c r="AA42" s="370">
        <v>0</v>
      </c>
      <c r="AB42" s="370">
        <v>0</v>
      </c>
      <c r="AC42" s="370">
        <f t="shared" si="2"/>
        <v>0</v>
      </c>
      <c r="AD42" s="371">
        <f t="shared" si="3"/>
        <v>0</v>
      </c>
      <c r="AE42" s="351"/>
    </row>
    <row r="43" spans="1:31" ht="15" customHeight="1" x14ac:dyDescent="0.25">
      <c r="A43" s="292"/>
      <c r="B43" s="190"/>
      <c r="C43" s="159" t="s">
        <v>45</v>
      </c>
      <c r="D43" s="328">
        <v>4</v>
      </c>
      <c r="E43" s="328">
        <v>0</v>
      </c>
      <c r="F43" s="328">
        <v>0</v>
      </c>
      <c r="G43" s="385">
        <v>0</v>
      </c>
      <c r="H43" s="385">
        <v>0</v>
      </c>
      <c r="I43" s="386">
        <f t="shared" si="0"/>
        <v>4</v>
      </c>
      <c r="J43" s="387">
        <f t="shared" si="1"/>
        <v>1.2738853503184714E-2</v>
      </c>
      <c r="K43" s="292"/>
      <c r="L43" s="190"/>
      <c r="M43" s="292"/>
      <c r="O43" s="369" t="s">
        <v>45</v>
      </c>
      <c r="P43" s="370">
        <v>0</v>
      </c>
      <c r="Q43" s="370">
        <v>0</v>
      </c>
      <c r="R43" s="370">
        <v>0</v>
      </c>
      <c r="S43" s="370">
        <v>0</v>
      </c>
      <c r="T43" s="370">
        <v>0</v>
      </c>
      <c r="U43" s="348"/>
      <c r="V43" s="363"/>
      <c r="W43" s="349"/>
      <c r="X43" s="369" t="s">
        <v>45</v>
      </c>
      <c r="Y43" s="370">
        <v>0</v>
      </c>
      <c r="Z43" s="370">
        <v>0</v>
      </c>
      <c r="AA43" s="370">
        <v>0</v>
      </c>
      <c r="AB43" s="370">
        <v>0</v>
      </c>
      <c r="AC43" s="370">
        <f t="shared" si="2"/>
        <v>0</v>
      </c>
      <c r="AD43" s="371">
        <f t="shared" si="3"/>
        <v>0</v>
      </c>
      <c r="AE43" s="351"/>
    </row>
    <row r="44" spans="1:31" ht="14.25" hidden="1" customHeight="1" x14ac:dyDescent="0.25">
      <c r="A44" s="292"/>
      <c r="B44" s="190"/>
      <c r="C44" s="159" t="s">
        <v>46</v>
      </c>
      <c r="D44" s="386"/>
      <c r="E44" s="386"/>
      <c r="F44" s="386"/>
      <c r="G44" s="385"/>
      <c r="H44" s="385"/>
      <c r="I44" s="386">
        <f t="shared" si="0"/>
        <v>0</v>
      </c>
      <c r="J44" s="387">
        <f t="shared" si="1"/>
        <v>0</v>
      </c>
      <c r="K44" s="292"/>
      <c r="L44" s="190"/>
      <c r="M44" s="292"/>
      <c r="O44" s="369" t="s">
        <v>46</v>
      </c>
      <c r="P44" s="370">
        <v>0</v>
      </c>
      <c r="Q44" s="370">
        <v>0</v>
      </c>
      <c r="R44" s="370">
        <v>0</v>
      </c>
      <c r="S44" s="370">
        <v>0</v>
      </c>
      <c r="T44" s="370">
        <v>0</v>
      </c>
      <c r="U44" s="348"/>
      <c r="V44" s="363"/>
      <c r="W44" s="349"/>
      <c r="X44" s="369" t="s">
        <v>46</v>
      </c>
      <c r="Y44" s="370">
        <v>0</v>
      </c>
      <c r="Z44" s="370">
        <v>0</v>
      </c>
      <c r="AA44" s="370">
        <v>0</v>
      </c>
      <c r="AB44" s="370">
        <v>0</v>
      </c>
      <c r="AC44" s="370">
        <f t="shared" si="2"/>
        <v>0</v>
      </c>
      <c r="AD44" s="371">
        <f t="shared" si="3"/>
        <v>0</v>
      </c>
      <c r="AE44" s="351"/>
    </row>
    <row r="45" spans="1:31" ht="15" hidden="1" customHeight="1" x14ac:dyDescent="0.25">
      <c r="A45" s="292"/>
      <c r="B45" s="190"/>
      <c r="C45" s="159" t="s">
        <v>47</v>
      </c>
      <c r="D45" s="386"/>
      <c r="E45" s="386"/>
      <c r="F45" s="386"/>
      <c r="G45" s="385"/>
      <c r="H45" s="385"/>
      <c r="I45" s="386">
        <f t="shared" si="0"/>
        <v>0</v>
      </c>
      <c r="J45" s="387">
        <f t="shared" si="1"/>
        <v>0</v>
      </c>
      <c r="K45" s="292"/>
      <c r="L45" s="190"/>
      <c r="M45" s="292"/>
      <c r="O45" s="369" t="s">
        <v>47</v>
      </c>
      <c r="P45" s="370">
        <v>0</v>
      </c>
      <c r="Q45" s="370">
        <v>0</v>
      </c>
      <c r="R45" s="370">
        <v>0</v>
      </c>
      <c r="S45" s="370">
        <v>0</v>
      </c>
      <c r="T45" s="370">
        <v>0</v>
      </c>
      <c r="U45" s="348"/>
      <c r="W45" s="349"/>
      <c r="X45" s="369" t="s">
        <v>47</v>
      </c>
      <c r="Y45" s="370">
        <v>0</v>
      </c>
      <c r="Z45" s="370">
        <v>0</v>
      </c>
      <c r="AA45" s="370">
        <v>0</v>
      </c>
      <c r="AB45" s="370">
        <v>0</v>
      </c>
      <c r="AC45" s="370">
        <f t="shared" si="2"/>
        <v>0</v>
      </c>
      <c r="AD45" s="371">
        <f t="shared" si="3"/>
        <v>0</v>
      </c>
      <c r="AE45" s="351"/>
    </row>
    <row r="46" spans="1:31" ht="15" customHeight="1" x14ac:dyDescent="0.25">
      <c r="A46" s="292"/>
      <c r="B46" s="190"/>
      <c r="C46" s="154" t="s">
        <v>48</v>
      </c>
      <c r="D46" s="388">
        <f t="shared" ref="D46:I46" si="4">SUM(D14:D45)</f>
        <v>168</v>
      </c>
      <c r="E46" s="388">
        <f t="shared" si="4"/>
        <v>13</v>
      </c>
      <c r="F46" s="388">
        <f t="shared" si="4"/>
        <v>80</v>
      </c>
      <c r="G46" s="388">
        <f t="shared" si="4"/>
        <v>14</v>
      </c>
      <c r="H46" s="388">
        <f t="shared" si="4"/>
        <v>7</v>
      </c>
      <c r="I46" s="388">
        <f t="shared" si="4"/>
        <v>282</v>
      </c>
      <c r="J46" s="389">
        <f t="shared" si="1"/>
        <v>0.89808917197452232</v>
      </c>
      <c r="K46" s="292"/>
      <c r="L46" s="190"/>
      <c r="M46" s="292"/>
      <c r="O46" s="375" t="s">
        <v>48</v>
      </c>
      <c r="P46" s="376">
        <f>SUM(P14:P45)</f>
        <v>32</v>
      </c>
      <c r="Q46" s="376">
        <f>SUM(Q14:Q45)</f>
        <v>33</v>
      </c>
      <c r="R46" s="376">
        <f>SUM(R14:R45)</f>
        <v>34</v>
      </c>
      <c r="S46" s="376">
        <f>SUM(S14:S45)</f>
        <v>33</v>
      </c>
      <c r="T46" s="376">
        <f>SUM(T14:T45)</f>
        <v>33</v>
      </c>
      <c r="U46" s="348"/>
      <c r="V46" s="363"/>
      <c r="W46" s="349"/>
      <c r="X46" s="375" t="s">
        <v>48</v>
      </c>
      <c r="Y46" s="375">
        <f>SUM(Y14:Y45)</f>
        <v>23</v>
      </c>
      <c r="Z46" s="375">
        <f>SUM(Z14:Z45)</f>
        <v>2</v>
      </c>
      <c r="AA46" s="375">
        <f>SUM(AA14:AA45)</f>
        <v>8</v>
      </c>
      <c r="AB46" s="375">
        <f>SUM(AB14:AB45)</f>
        <v>0</v>
      </c>
      <c r="AC46" s="376">
        <f>SUM(Y46:AB46)</f>
        <v>33</v>
      </c>
      <c r="AD46" s="377">
        <f>SUM(AD14:AD45)</f>
        <v>0.82499999999999996</v>
      </c>
      <c r="AE46" s="351"/>
    </row>
    <row r="47" spans="1:31" ht="15" customHeight="1" x14ac:dyDescent="0.25">
      <c r="A47" s="292"/>
      <c r="B47" s="190"/>
      <c r="C47" s="170" t="s">
        <v>49</v>
      </c>
      <c r="D47" s="390">
        <f t="shared" ref="D47:I47" si="5">D46/$I$55</f>
        <v>0.53503184713375795</v>
      </c>
      <c r="E47" s="390">
        <f t="shared" si="5"/>
        <v>4.1401273885350316E-2</v>
      </c>
      <c r="F47" s="390">
        <f t="shared" si="5"/>
        <v>0.25477707006369427</v>
      </c>
      <c r="G47" s="390">
        <f t="shared" si="5"/>
        <v>4.4585987261146494E-2</v>
      </c>
      <c r="H47" s="390">
        <f t="shared" si="5"/>
        <v>2.2292993630573247E-2</v>
      </c>
      <c r="I47" s="390">
        <f t="shared" si="5"/>
        <v>0.89808917197452232</v>
      </c>
      <c r="J47" s="390"/>
      <c r="K47" s="292"/>
      <c r="L47" s="190"/>
      <c r="M47" s="292"/>
      <c r="O47" s="378" t="s">
        <v>49</v>
      </c>
      <c r="P47" s="379">
        <f>P46/$P$55</f>
        <v>0.88888888888888884</v>
      </c>
      <c r="Q47" s="379">
        <f>Q46/$Q$55</f>
        <v>0.89189189189189189</v>
      </c>
      <c r="R47" s="379">
        <f>R46/$R$55</f>
        <v>0.87179487179487181</v>
      </c>
      <c r="S47" s="379">
        <f>S46/$S$55</f>
        <v>0.82499999999999996</v>
      </c>
      <c r="T47" s="379">
        <f>T46/$T$55</f>
        <v>0.82499999999999996</v>
      </c>
      <c r="U47" s="348"/>
      <c r="W47" s="349"/>
      <c r="X47" s="378" t="s">
        <v>49</v>
      </c>
      <c r="Y47" s="377">
        <f>Y46/$AC$55</f>
        <v>0.57499999999999996</v>
      </c>
      <c r="Z47" s="377">
        <f>Z46/$AC$55</f>
        <v>0.05</v>
      </c>
      <c r="AA47" s="377">
        <f>AA46/$AC$55</f>
        <v>0.2</v>
      </c>
      <c r="AB47" s="377">
        <f>AB46/$AC$55</f>
        <v>0</v>
      </c>
      <c r="AC47" s="377">
        <f>AC46/$AC$55</f>
        <v>0.82499999999999996</v>
      </c>
      <c r="AD47" s="376"/>
      <c r="AE47" s="351"/>
    </row>
    <row r="48" spans="1:31" ht="15" customHeight="1" x14ac:dyDescent="0.25">
      <c r="A48" s="292"/>
      <c r="B48" s="190"/>
      <c r="C48" s="404" t="s">
        <v>89</v>
      </c>
      <c r="D48" s="405"/>
      <c r="E48" s="405"/>
      <c r="F48" s="405"/>
      <c r="G48" s="405"/>
      <c r="H48" s="405"/>
      <c r="I48" s="405"/>
      <c r="J48" s="406"/>
      <c r="K48" s="292"/>
      <c r="L48" s="190"/>
      <c r="M48" s="292"/>
      <c r="O48" s="410" t="s">
        <v>89</v>
      </c>
      <c r="P48" s="411"/>
      <c r="Q48" s="411"/>
      <c r="R48" s="411"/>
      <c r="S48" s="411"/>
      <c r="T48" s="411"/>
      <c r="U48" s="348"/>
      <c r="W48" s="349"/>
      <c r="X48" s="409" t="s">
        <v>89</v>
      </c>
      <c r="Y48" s="409"/>
      <c r="Z48" s="409"/>
      <c r="AA48" s="409"/>
      <c r="AB48" s="409"/>
      <c r="AC48" s="409"/>
      <c r="AD48" s="409"/>
      <c r="AE48" s="351"/>
    </row>
    <row r="49" spans="1:31" ht="15" customHeight="1" x14ac:dyDescent="0.25">
      <c r="A49" s="292"/>
      <c r="B49" s="190"/>
      <c r="C49" s="159" t="s">
        <v>50</v>
      </c>
      <c r="D49" s="385">
        <v>4</v>
      </c>
      <c r="E49" s="385">
        <v>0</v>
      </c>
      <c r="F49" s="385">
        <v>4</v>
      </c>
      <c r="G49" s="385">
        <v>0</v>
      </c>
      <c r="H49" s="385">
        <v>0</v>
      </c>
      <c r="I49" s="385">
        <f>SUM(D49:H49)</f>
        <v>8</v>
      </c>
      <c r="J49" s="391">
        <f>I49/$I$55</f>
        <v>2.5477707006369428E-2</v>
      </c>
      <c r="K49" s="292"/>
      <c r="L49" s="190"/>
      <c r="M49" s="292"/>
      <c r="O49" s="369" t="s">
        <v>50</v>
      </c>
      <c r="P49" s="370">
        <v>1</v>
      </c>
      <c r="Q49" s="370">
        <v>1</v>
      </c>
      <c r="R49" s="370">
        <v>1</v>
      </c>
      <c r="S49" s="370">
        <v>1</v>
      </c>
      <c r="T49" s="370">
        <v>1</v>
      </c>
      <c r="U49" s="348"/>
      <c r="W49" s="349"/>
      <c r="X49" s="369" t="s">
        <v>50</v>
      </c>
      <c r="Y49" s="370">
        <v>0</v>
      </c>
      <c r="Z49" s="370">
        <v>0</v>
      </c>
      <c r="AA49" s="370">
        <v>0</v>
      </c>
      <c r="AB49" s="370">
        <v>1</v>
      </c>
      <c r="AC49" s="370">
        <f>SUM(Y49:AB49)</f>
        <v>1</v>
      </c>
      <c r="AD49" s="371">
        <f>AC49/$AC$55</f>
        <v>2.5000000000000001E-2</v>
      </c>
      <c r="AE49" s="351"/>
    </row>
    <row r="50" spans="1:31" ht="15" customHeight="1" x14ac:dyDescent="0.25">
      <c r="A50" s="292"/>
      <c r="B50" s="190"/>
      <c r="C50" s="159" t="s">
        <v>51</v>
      </c>
      <c r="D50" s="385">
        <v>2</v>
      </c>
      <c r="E50" s="385">
        <v>0</v>
      </c>
      <c r="F50" s="385">
        <v>3</v>
      </c>
      <c r="G50" s="385">
        <v>3</v>
      </c>
      <c r="H50" s="385">
        <v>0</v>
      </c>
      <c r="I50" s="385">
        <f>SUM(D50:H50)</f>
        <v>8</v>
      </c>
      <c r="J50" s="391">
        <f>I50/$I$55</f>
        <v>2.5477707006369428E-2</v>
      </c>
      <c r="K50" s="292"/>
      <c r="L50" s="190"/>
      <c r="M50" s="292"/>
      <c r="O50" s="369" t="s">
        <v>51</v>
      </c>
      <c r="P50" s="370">
        <v>1</v>
      </c>
      <c r="Q50" s="370">
        <v>1</v>
      </c>
      <c r="R50" s="370">
        <v>1</v>
      </c>
      <c r="S50" s="370">
        <v>2</v>
      </c>
      <c r="T50" s="370">
        <v>2</v>
      </c>
      <c r="U50" s="348"/>
      <c r="V50" s="363"/>
      <c r="W50" s="349"/>
      <c r="X50" s="369" t="s">
        <v>51</v>
      </c>
      <c r="Y50" s="370">
        <v>1</v>
      </c>
      <c r="Z50" s="370">
        <v>0</v>
      </c>
      <c r="AA50" s="370">
        <v>0</v>
      </c>
      <c r="AB50" s="370">
        <v>1</v>
      </c>
      <c r="AC50" s="370">
        <f>SUM(Y50:AB50)</f>
        <v>2</v>
      </c>
      <c r="AD50" s="371">
        <f>AC50/$AC$55</f>
        <v>0.05</v>
      </c>
      <c r="AE50" s="351"/>
    </row>
    <row r="51" spans="1:31" ht="15" customHeight="1" x14ac:dyDescent="0.25">
      <c r="A51" s="292"/>
      <c r="B51" s="190"/>
      <c r="C51" s="159" t="s">
        <v>52</v>
      </c>
      <c r="D51" s="385">
        <v>3</v>
      </c>
      <c r="E51" s="385">
        <v>0</v>
      </c>
      <c r="F51" s="385">
        <v>3</v>
      </c>
      <c r="G51" s="385">
        <v>2</v>
      </c>
      <c r="H51" s="385">
        <v>0</v>
      </c>
      <c r="I51" s="385">
        <f>SUM(D51:H51)</f>
        <v>8</v>
      </c>
      <c r="J51" s="391">
        <f>I51/$I$55</f>
        <v>2.5477707006369428E-2</v>
      </c>
      <c r="K51" s="292"/>
      <c r="L51" s="190"/>
      <c r="M51" s="292"/>
      <c r="O51" s="369" t="s">
        <v>52</v>
      </c>
      <c r="P51" s="370">
        <v>0</v>
      </c>
      <c r="Q51" s="370">
        <v>0</v>
      </c>
      <c r="R51" s="370">
        <v>0</v>
      </c>
      <c r="S51" s="370">
        <v>1</v>
      </c>
      <c r="T51" s="370">
        <v>1</v>
      </c>
      <c r="U51" s="348"/>
      <c r="V51" s="363"/>
      <c r="W51" s="349"/>
      <c r="X51" s="369" t="s">
        <v>52</v>
      </c>
      <c r="Y51" s="370">
        <v>0</v>
      </c>
      <c r="Z51" s="370">
        <v>0</v>
      </c>
      <c r="AA51" s="370">
        <v>1</v>
      </c>
      <c r="AB51" s="370">
        <v>0</v>
      </c>
      <c r="AC51" s="370">
        <f>SUM(Y51:AB51)</f>
        <v>1</v>
      </c>
      <c r="AD51" s="371">
        <f>AC51/$AC$55</f>
        <v>2.5000000000000001E-2</v>
      </c>
      <c r="AE51" s="351"/>
    </row>
    <row r="52" spans="1:31" ht="15" customHeight="1" x14ac:dyDescent="0.25">
      <c r="A52" s="292"/>
      <c r="B52" s="190"/>
      <c r="C52" s="159" t="s">
        <v>53</v>
      </c>
      <c r="D52" s="385">
        <v>4</v>
      </c>
      <c r="E52" s="385">
        <v>0</v>
      </c>
      <c r="F52" s="385">
        <v>2</v>
      </c>
      <c r="G52" s="385">
        <v>2</v>
      </c>
      <c r="H52" s="385">
        <v>0</v>
      </c>
      <c r="I52" s="385">
        <f>SUM(D52:H52)</f>
        <v>8</v>
      </c>
      <c r="J52" s="391">
        <f>I52/$I$55</f>
        <v>2.5477707006369428E-2</v>
      </c>
      <c r="K52" s="292"/>
      <c r="L52" s="190"/>
      <c r="M52" s="292"/>
      <c r="O52" s="369" t="s">
        <v>53</v>
      </c>
      <c r="P52" s="370">
        <v>2</v>
      </c>
      <c r="Q52" s="370">
        <v>2</v>
      </c>
      <c r="R52" s="370">
        <v>3</v>
      </c>
      <c r="S52" s="370">
        <v>3</v>
      </c>
      <c r="T52" s="370">
        <v>3</v>
      </c>
      <c r="U52" s="348"/>
      <c r="V52" s="363"/>
      <c r="W52" s="349"/>
      <c r="X52" s="369" t="s">
        <v>53</v>
      </c>
      <c r="Y52" s="370">
        <v>0</v>
      </c>
      <c r="Z52" s="370">
        <v>0</v>
      </c>
      <c r="AA52" s="370">
        <v>3</v>
      </c>
      <c r="AB52" s="370">
        <v>0</v>
      </c>
      <c r="AC52" s="370">
        <f>SUM(Y52:AB52)</f>
        <v>3</v>
      </c>
      <c r="AD52" s="371">
        <f>AC52/$AC$55</f>
        <v>7.4999999999999997E-2</v>
      </c>
      <c r="AE52" s="351"/>
    </row>
    <row r="53" spans="1:31" ht="15" customHeight="1" x14ac:dyDescent="0.25">
      <c r="A53" s="292"/>
      <c r="B53" s="190"/>
      <c r="C53" s="154" t="s">
        <v>54</v>
      </c>
      <c r="D53" s="388">
        <f t="shared" ref="D53:I53" si="6">SUM(D49:D52)</f>
        <v>13</v>
      </c>
      <c r="E53" s="388">
        <f t="shared" si="6"/>
        <v>0</v>
      </c>
      <c r="F53" s="388">
        <f t="shared" si="6"/>
        <v>12</v>
      </c>
      <c r="G53" s="388">
        <f t="shared" si="6"/>
        <v>7</v>
      </c>
      <c r="H53" s="388">
        <f t="shared" si="6"/>
        <v>0</v>
      </c>
      <c r="I53" s="388">
        <f t="shared" si="6"/>
        <v>32</v>
      </c>
      <c r="J53" s="392">
        <f>I53/$I$55</f>
        <v>0.10191082802547771</v>
      </c>
      <c r="K53" s="292"/>
      <c r="L53" s="190"/>
      <c r="M53" s="292"/>
      <c r="O53" s="375" t="s">
        <v>54</v>
      </c>
      <c r="P53" s="376">
        <f>SUM(P49+P50+P51+P52)</f>
        <v>4</v>
      </c>
      <c r="Q53" s="376">
        <f>SUM(Q49+Q50+Q51+Q52)</f>
        <v>4</v>
      </c>
      <c r="R53" s="376">
        <f>SUM(R49+R50+R51+R52)</f>
        <v>5</v>
      </c>
      <c r="S53" s="376">
        <f>SUM(S49+S50+S51+S52)</f>
        <v>7</v>
      </c>
      <c r="T53" s="376">
        <f>SUM(T49+T50+T51+T52)</f>
        <v>7</v>
      </c>
      <c r="U53" s="348"/>
      <c r="V53" s="363"/>
      <c r="W53" s="349"/>
      <c r="X53" s="375" t="s">
        <v>54</v>
      </c>
      <c r="Y53" s="375">
        <f t="shared" ref="Y53:AD53" si="7">SUM(Y49:Y52)</f>
        <v>1</v>
      </c>
      <c r="Z53" s="375">
        <f t="shared" si="7"/>
        <v>0</v>
      </c>
      <c r="AA53" s="375">
        <f t="shared" si="7"/>
        <v>4</v>
      </c>
      <c r="AB53" s="375">
        <f t="shared" si="7"/>
        <v>2</v>
      </c>
      <c r="AC53" s="375">
        <f t="shared" si="7"/>
        <v>7</v>
      </c>
      <c r="AD53" s="377">
        <f t="shared" si="7"/>
        <v>0.17499999999999999</v>
      </c>
      <c r="AE53" s="351"/>
    </row>
    <row r="54" spans="1:31" ht="15" customHeight="1" x14ac:dyDescent="0.25">
      <c r="A54" s="292"/>
      <c r="B54" s="190"/>
      <c r="C54" s="170" t="s">
        <v>49</v>
      </c>
      <c r="D54" s="390">
        <f t="shared" ref="D54:I54" si="8">D53/$I$55</f>
        <v>4.1401273885350316E-2</v>
      </c>
      <c r="E54" s="390">
        <f t="shared" si="8"/>
        <v>0</v>
      </c>
      <c r="F54" s="390">
        <f t="shared" si="8"/>
        <v>3.8216560509554139E-2</v>
      </c>
      <c r="G54" s="390">
        <f t="shared" si="8"/>
        <v>2.2292993630573247E-2</v>
      </c>
      <c r="H54" s="390">
        <f t="shared" si="8"/>
        <v>0</v>
      </c>
      <c r="I54" s="390">
        <f t="shared" si="8"/>
        <v>0.10191082802547771</v>
      </c>
      <c r="J54" s="390"/>
      <c r="K54" s="292"/>
      <c r="L54" s="190"/>
      <c r="M54" s="292"/>
      <c r="O54" s="378" t="s">
        <v>49</v>
      </c>
      <c r="P54" s="379">
        <f>P53/$P$55</f>
        <v>0.1111111111111111</v>
      </c>
      <c r="Q54" s="379">
        <f>Q53/$Q$55</f>
        <v>0.10810810810810811</v>
      </c>
      <c r="R54" s="379">
        <f>R53/$R$55</f>
        <v>0.12820512820512819</v>
      </c>
      <c r="S54" s="379">
        <f>S53/$S$55</f>
        <v>0.17499999999999999</v>
      </c>
      <c r="T54" s="379">
        <f>T53/$T$55</f>
        <v>0.17499999999999999</v>
      </c>
      <c r="U54" s="348"/>
      <c r="W54" s="349"/>
      <c r="X54" s="378" t="s">
        <v>49</v>
      </c>
      <c r="Y54" s="377">
        <f>Y53/$AC$55</f>
        <v>2.5000000000000001E-2</v>
      </c>
      <c r="Z54" s="377">
        <f>Z53/$AC$55</f>
        <v>0</v>
      </c>
      <c r="AA54" s="377">
        <f>AA53/$AC$55</f>
        <v>0.1</v>
      </c>
      <c r="AB54" s="377">
        <f>AB53/$AC$55</f>
        <v>0.05</v>
      </c>
      <c r="AC54" s="377">
        <f>AC53/$AC$55</f>
        <v>0.17499999999999999</v>
      </c>
      <c r="AD54" s="376"/>
      <c r="AE54" s="351"/>
    </row>
    <row r="55" spans="1:31" ht="15" customHeight="1" x14ac:dyDescent="0.25">
      <c r="A55" s="292"/>
      <c r="B55" s="190"/>
      <c r="C55" s="154" t="s">
        <v>8</v>
      </c>
      <c r="D55" s="388">
        <f t="shared" ref="D55:I56" si="9">SUM(D46+D53)</f>
        <v>181</v>
      </c>
      <c r="E55" s="388">
        <f t="shared" si="9"/>
        <v>13</v>
      </c>
      <c r="F55" s="388">
        <f t="shared" ref="F55" si="10">SUM(F46+F53)</f>
        <v>92</v>
      </c>
      <c r="G55" s="388">
        <f t="shared" si="9"/>
        <v>21</v>
      </c>
      <c r="H55" s="388">
        <f t="shared" si="9"/>
        <v>7</v>
      </c>
      <c r="I55" s="388">
        <f t="shared" si="9"/>
        <v>314</v>
      </c>
      <c r="J55" s="390">
        <f>SUM(J46+J53)</f>
        <v>1</v>
      </c>
      <c r="K55" s="292"/>
      <c r="L55" s="190"/>
      <c r="M55" s="292"/>
      <c r="O55" s="375" t="s">
        <v>8</v>
      </c>
      <c r="P55" s="376">
        <f>SUM(P46+P53)</f>
        <v>36</v>
      </c>
      <c r="Q55" s="376">
        <f>SUM(Q46+Q53)</f>
        <v>37</v>
      </c>
      <c r="R55" s="376">
        <f>SUM(R46+R53)</f>
        <v>39</v>
      </c>
      <c r="S55" s="376">
        <f>SUM(S46+S53)</f>
        <v>40</v>
      </c>
      <c r="T55" s="376">
        <f>SUM(T46+T53)</f>
        <v>40</v>
      </c>
      <c r="U55" s="348"/>
      <c r="W55" s="349"/>
      <c r="X55" s="375" t="s">
        <v>8</v>
      </c>
      <c r="Y55" s="375">
        <f>SUM(Y53+Y46)</f>
        <v>24</v>
      </c>
      <c r="Z55" s="375">
        <f>SUM(Z53+Z46)</f>
        <v>2</v>
      </c>
      <c r="AA55" s="375">
        <f>SUM(AA53+AA46)</f>
        <v>12</v>
      </c>
      <c r="AB55" s="375">
        <f>SUM(AB53+AB46)</f>
        <v>2</v>
      </c>
      <c r="AC55" s="375">
        <f>SUM(AC53+AC46)</f>
        <v>40</v>
      </c>
      <c r="AD55" s="377">
        <f>AD46+AD53</f>
        <v>1</v>
      </c>
      <c r="AE55" s="351"/>
    </row>
    <row r="56" spans="1:31" ht="15" customHeight="1" x14ac:dyDescent="0.25">
      <c r="A56" s="292"/>
      <c r="B56" s="190"/>
      <c r="C56" s="170" t="s">
        <v>49</v>
      </c>
      <c r="D56" s="390">
        <f t="shared" si="9"/>
        <v>0.57643312101910826</v>
      </c>
      <c r="E56" s="390">
        <f t="shared" si="9"/>
        <v>4.1401273885350316E-2</v>
      </c>
      <c r="F56" s="390">
        <f t="shared" ref="F56" si="11">SUM(F47+F54)</f>
        <v>0.2929936305732484</v>
      </c>
      <c r="G56" s="390">
        <f t="shared" si="9"/>
        <v>6.6878980891719744E-2</v>
      </c>
      <c r="H56" s="390">
        <f t="shared" si="9"/>
        <v>2.2292993630573247E-2</v>
      </c>
      <c r="I56" s="390">
        <f t="shared" si="9"/>
        <v>1</v>
      </c>
      <c r="J56" s="393"/>
      <c r="K56" s="308"/>
      <c r="L56" s="190"/>
      <c r="M56" s="292"/>
      <c r="O56" s="378" t="s">
        <v>49</v>
      </c>
      <c r="P56" s="377">
        <f>P47+P54</f>
        <v>1</v>
      </c>
      <c r="Q56" s="377">
        <f>Q47+Q54</f>
        <v>1</v>
      </c>
      <c r="R56" s="377">
        <f>R47+R54</f>
        <v>1</v>
      </c>
      <c r="S56" s="377">
        <f>S47+S54</f>
        <v>1</v>
      </c>
      <c r="T56" s="377">
        <f>T47+T54</f>
        <v>1</v>
      </c>
      <c r="U56" s="348"/>
      <c r="W56" s="349"/>
      <c r="X56" s="378" t="s">
        <v>49</v>
      </c>
      <c r="Y56" s="379">
        <f>Y47+Y54</f>
        <v>0.6</v>
      </c>
      <c r="Z56" s="379">
        <f>Z47+Z54</f>
        <v>0.05</v>
      </c>
      <c r="AA56" s="379">
        <f>AA47+AA54</f>
        <v>0.30000000000000004</v>
      </c>
      <c r="AB56" s="379">
        <f>AB47+AB54</f>
        <v>0.05</v>
      </c>
      <c r="AC56" s="379">
        <f>AC47+AC54</f>
        <v>1</v>
      </c>
      <c r="AD56" s="376"/>
      <c r="AE56" s="351"/>
    </row>
    <row r="57" spans="1:31" ht="15" customHeight="1" x14ac:dyDescent="0.25">
      <c r="A57" s="292"/>
      <c r="B57" s="190"/>
      <c r="C57" s="412" t="s">
        <v>55</v>
      </c>
      <c r="D57" s="412"/>
      <c r="E57" s="327"/>
      <c r="F57" s="327"/>
      <c r="K57" s="292"/>
      <c r="L57" s="190"/>
      <c r="M57" s="292"/>
      <c r="N57" s="338"/>
      <c r="U57" s="348"/>
      <c r="W57" s="349"/>
      <c r="X57" s="397" t="s">
        <v>55</v>
      </c>
      <c r="Y57" s="397"/>
      <c r="Z57" s="397"/>
      <c r="AA57" s="338"/>
      <c r="AB57" s="338"/>
      <c r="AC57" s="338"/>
      <c r="AD57" s="338"/>
      <c r="AE57" s="351"/>
    </row>
    <row r="58" spans="1:31" ht="15" customHeight="1" x14ac:dyDescent="0.25">
      <c r="A58" s="292"/>
      <c r="B58" s="190"/>
      <c r="C58" s="327" t="s">
        <v>56</v>
      </c>
      <c r="D58" s="327"/>
      <c r="E58" s="327"/>
      <c r="F58" s="327"/>
      <c r="K58" s="292"/>
      <c r="L58" s="190"/>
      <c r="M58" s="292"/>
      <c r="O58" s="340" t="s">
        <v>86</v>
      </c>
      <c r="U58" s="348"/>
      <c r="W58" s="349"/>
      <c r="X58" s="397" t="s">
        <v>56</v>
      </c>
      <c r="Y58" s="397"/>
      <c r="Z58" s="397"/>
      <c r="AA58" s="338"/>
      <c r="AB58" s="338"/>
      <c r="AC58" s="338"/>
      <c r="AD58" s="338"/>
      <c r="AE58" s="351"/>
    </row>
    <row r="59" spans="1:31" ht="15" customHeight="1" thickBot="1" x14ac:dyDescent="0.3">
      <c r="A59" s="292"/>
      <c r="B59" s="190"/>
      <c r="C59" s="327" t="s">
        <v>57</v>
      </c>
      <c r="D59" s="327"/>
      <c r="E59" s="327"/>
      <c r="F59" s="327"/>
      <c r="K59" s="292"/>
      <c r="L59" s="190"/>
      <c r="M59" s="190"/>
      <c r="N59" s="380"/>
      <c r="O59" s="381"/>
      <c r="P59" s="381"/>
      <c r="Q59" s="381"/>
      <c r="R59" s="381"/>
      <c r="S59" s="381"/>
      <c r="T59" s="381"/>
      <c r="U59" s="382"/>
      <c r="W59" s="349"/>
      <c r="X59" s="397" t="s">
        <v>57</v>
      </c>
      <c r="Y59" s="397"/>
      <c r="Z59" s="397"/>
      <c r="AA59" s="338"/>
      <c r="AB59" s="338"/>
      <c r="AC59" s="338"/>
      <c r="AD59" s="338"/>
      <c r="AE59" s="351"/>
    </row>
    <row r="60" spans="1:31" ht="15" customHeight="1" x14ac:dyDescent="0.25">
      <c r="A60" s="292"/>
      <c r="B60" s="190"/>
      <c r="C60" s="398" t="s">
        <v>58</v>
      </c>
      <c r="D60" s="398"/>
      <c r="E60" s="398"/>
      <c r="F60" s="327"/>
      <c r="K60" s="292"/>
      <c r="L60" s="190"/>
      <c r="M60" s="190"/>
      <c r="W60" s="349"/>
      <c r="X60" s="397" t="s">
        <v>58</v>
      </c>
      <c r="Y60" s="397"/>
      <c r="Z60" s="397"/>
      <c r="AA60" s="338"/>
      <c r="AB60" s="338"/>
      <c r="AC60" s="338"/>
      <c r="AD60" s="338"/>
      <c r="AE60" s="351"/>
    </row>
    <row r="61" spans="1:31" ht="15" customHeight="1" x14ac:dyDescent="0.25">
      <c r="A61" s="292"/>
      <c r="B61" s="190"/>
      <c r="C61" s="398" t="s">
        <v>59</v>
      </c>
      <c r="D61" s="398"/>
      <c r="E61" s="398"/>
      <c r="F61" s="327"/>
      <c r="K61" s="292"/>
      <c r="L61" s="190"/>
      <c r="M61" s="190"/>
      <c r="W61" s="349"/>
      <c r="X61" s="397" t="s">
        <v>59</v>
      </c>
      <c r="Y61" s="397"/>
      <c r="Z61" s="397"/>
      <c r="AA61" s="338"/>
      <c r="AB61" s="338"/>
      <c r="AC61" s="338"/>
      <c r="AD61" s="338"/>
      <c r="AE61" s="351"/>
    </row>
    <row r="62" spans="1:31" ht="15" customHeight="1" x14ac:dyDescent="0.25">
      <c r="A62" s="292"/>
      <c r="B62" s="190"/>
      <c r="K62" s="292"/>
      <c r="L62" s="190"/>
      <c r="M62" s="190"/>
      <c r="W62" s="349"/>
      <c r="X62" s="338"/>
      <c r="Y62" s="338"/>
      <c r="Z62" s="338"/>
      <c r="AA62" s="338"/>
      <c r="AB62" s="338"/>
      <c r="AC62" s="338"/>
      <c r="AD62" s="338"/>
      <c r="AE62" s="351"/>
    </row>
    <row r="63" spans="1:31" ht="15" customHeight="1" x14ac:dyDescent="0.25">
      <c r="A63" s="292"/>
      <c r="B63" s="190"/>
      <c r="K63" s="292"/>
      <c r="L63" s="190"/>
      <c r="M63" s="190"/>
      <c r="W63" s="349"/>
      <c r="X63" s="338"/>
      <c r="Y63" s="338"/>
      <c r="Z63" s="338"/>
      <c r="AA63" s="338"/>
      <c r="AB63" s="338"/>
      <c r="AC63" s="338"/>
      <c r="AD63" s="338"/>
      <c r="AE63" s="351"/>
    </row>
    <row r="64" spans="1:31" ht="17.25" thickBot="1" x14ac:dyDescent="0.3">
      <c r="A64" s="292"/>
      <c r="B64" s="295"/>
      <c r="C64" s="296"/>
      <c r="D64" s="296"/>
      <c r="E64" s="296"/>
      <c r="F64" s="296"/>
      <c r="G64" s="296"/>
      <c r="H64" s="296"/>
      <c r="I64" s="296"/>
      <c r="J64" s="296"/>
      <c r="K64" s="298"/>
      <c r="L64" s="190"/>
      <c r="M64" s="190"/>
      <c r="W64" s="383"/>
      <c r="X64" s="338"/>
      <c r="Y64" s="381"/>
      <c r="Z64" s="381"/>
      <c r="AA64" s="381"/>
      <c r="AB64" s="381"/>
      <c r="AC64" s="381"/>
      <c r="AE64" s="384"/>
    </row>
    <row r="65" spans="24:30" x14ac:dyDescent="0.25">
      <c r="X65" s="342"/>
      <c r="AD65" s="342"/>
    </row>
  </sheetData>
  <mergeCells count="17">
    <mergeCell ref="X58:Z58"/>
    <mergeCell ref="C6:J6"/>
    <mergeCell ref="O6:T6"/>
    <mergeCell ref="X6:AD6"/>
    <mergeCell ref="C13:J13"/>
    <mergeCell ref="O13:T13"/>
    <mergeCell ref="X13:AD13"/>
    <mergeCell ref="C48:J48"/>
    <mergeCell ref="O48:T48"/>
    <mergeCell ref="X48:AD48"/>
    <mergeCell ref="C57:D57"/>
    <mergeCell ref="X57:Z57"/>
    <mergeCell ref="X59:Z59"/>
    <mergeCell ref="C60:E60"/>
    <mergeCell ref="X60:Z60"/>
    <mergeCell ref="C61:E61"/>
    <mergeCell ref="X61:Z6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65"/>
  <sheetViews>
    <sheetView topLeftCell="B1" zoomScale="60" zoomScaleNormal="60" workbookViewId="0">
      <selection activeCell="K14" sqref="K14"/>
    </sheetView>
  </sheetViews>
  <sheetFormatPr baseColWidth="10" defaultRowHeight="16.5" x14ac:dyDescent="0.25"/>
  <cols>
    <col min="1" max="2" width="11.42578125" style="157"/>
    <col min="3" max="3" width="31" style="157" customWidth="1"/>
    <col min="4" max="4" width="26.42578125" style="157" customWidth="1"/>
    <col min="5" max="5" width="25.42578125" style="157" customWidth="1"/>
    <col min="6" max="6" width="21.28515625" style="157" customWidth="1"/>
    <col min="7" max="7" width="15.42578125" style="157" customWidth="1"/>
    <col min="8" max="8" width="13.28515625" style="157" customWidth="1"/>
    <col min="9" max="13" width="11.42578125" style="157"/>
    <col min="14" max="14" width="28.42578125" style="157" customWidth="1"/>
    <col min="15" max="15" width="25" style="157" customWidth="1"/>
    <col min="16" max="16" width="19.42578125" style="157" customWidth="1"/>
    <col min="17" max="17" width="18.28515625" style="157" customWidth="1"/>
    <col min="18" max="18" width="15.7109375" style="157" customWidth="1"/>
    <col min="19" max="19" width="17.5703125" style="157" customWidth="1"/>
    <col min="20" max="22" width="11.42578125" style="157"/>
    <col min="23" max="23" width="43.140625" style="157" customWidth="1"/>
    <col min="24" max="24" width="15.28515625" style="157" customWidth="1"/>
    <col min="25" max="25" width="21.28515625" style="157" customWidth="1"/>
    <col min="26" max="26" width="18.28515625" style="157" customWidth="1"/>
    <col min="27" max="27" width="16.7109375" style="157" customWidth="1"/>
    <col min="28" max="28" width="14.5703125" style="157" customWidth="1"/>
    <col min="29" max="29" width="15" style="157" customWidth="1"/>
    <col min="30" max="31" width="11.42578125" style="157"/>
    <col min="32" max="32" width="19.5703125" style="157" customWidth="1"/>
    <col min="33" max="37" width="11.42578125" style="157" customWidth="1"/>
    <col min="38" max="257" width="11.42578125" style="157"/>
    <col min="258" max="258" width="10.42578125" style="157" customWidth="1"/>
    <col min="259" max="259" width="27.85546875" style="157" customWidth="1"/>
    <col min="260" max="260" width="11.42578125" style="157"/>
    <col min="261" max="261" width="14.140625" style="157" customWidth="1"/>
    <col min="262" max="513" width="11.42578125" style="157"/>
    <col min="514" max="514" width="10.42578125" style="157" customWidth="1"/>
    <col min="515" max="515" width="27.85546875" style="157" customWidth="1"/>
    <col min="516" max="516" width="11.42578125" style="157"/>
    <col min="517" max="517" width="14.140625" style="157" customWidth="1"/>
    <col min="518" max="769" width="11.42578125" style="157"/>
    <col min="770" max="770" width="10.42578125" style="157" customWidth="1"/>
    <col min="771" max="771" width="27.85546875" style="157" customWidth="1"/>
    <col min="772" max="772" width="11.42578125" style="157"/>
    <col min="773" max="773" width="14.140625" style="157" customWidth="1"/>
    <col min="774" max="1025" width="11.42578125" style="157"/>
    <col min="1026" max="1026" width="10.42578125" style="157" customWidth="1"/>
    <col min="1027" max="1027" width="27.85546875" style="157" customWidth="1"/>
    <col min="1028" max="1028" width="11.42578125" style="157"/>
    <col min="1029" max="1029" width="14.140625" style="157" customWidth="1"/>
    <col min="1030" max="1281" width="11.42578125" style="157"/>
    <col min="1282" max="1282" width="10.42578125" style="157" customWidth="1"/>
    <col min="1283" max="1283" width="27.85546875" style="157" customWidth="1"/>
    <col min="1284" max="1284" width="11.42578125" style="157"/>
    <col min="1285" max="1285" width="14.140625" style="157" customWidth="1"/>
    <col min="1286" max="1537" width="11.42578125" style="157"/>
    <col min="1538" max="1538" width="10.42578125" style="157" customWidth="1"/>
    <col min="1539" max="1539" width="27.85546875" style="157" customWidth="1"/>
    <col min="1540" max="1540" width="11.42578125" style="157"/>
    <col min="1541" max="1541" width="14.140625" style="157" customWidth="1"/>
    <col min="1542" max="1793" width="11.42578125" style="157"/>
    <col min="1794" max="1794" width="10.42578125" style="157" customWidth="1"/>
    <col min="1795" max="1795" width="27.85546875" style="157" customWidth="1"/>
    <col min="1796" max="1796" width="11.42578125" style="157"/>
    <col min="1797" max="1797" width="14.140625" style="157" customWidth="1"/>
    <col min="1798" max="2049" width="11.42578125" style="157"/>
    <col min="2050" max="2050" width="10.42578125" style="157" customWidth="1"/>
    <col min="2051" max="2051" width="27.85546875" style="157" customWidth="1"/>
    <col min="2052" max="2052" width="11.42578125" style="157"/>
    <col min="2053" max="2053" width="14.140625" style="157" customWidth="1"/>
    <col min="2054" max="2305" width="11.42578125" style="157"/>
    <col min="2306" max="2306" width="10.42578125" style="157" customWidth="1"/>
    <col min="2307" max="2307" width="27.85546875" style="157" customWidth="1"/>
    <col min="2308" max="2308" width="11.42578125" style="157"/>
    <col min="2309" max="2309" width="14.140625" style="157" customWidth="1"/>
    <col min="2310" max="2561" width="11.42578125" style="157"/>
    <col min="2562" max="2562" width="10.42578125" style="157" customWidth="1"/>
    <col min="2563" max="2563" width="27.85546875" style="157" customWidth="1"/>
    <col min="2564" max="2564" width="11.42578125" style="157"/>
    <col min="2565" max="2565" width="14.140625" style="157" customWidth="1"/>
    <col min="2566" max="2817" width="11.42578125" style="157"/>
    <col min="2818" max="2818" width="10.42578125" style="157" customWidth="1"/>
    <col min="2819" max="2819" width="27.85546875" style="157" customWidth="1"/>
    <col min="2820" max="2820" width="11.42578125" style="157"/>
    <col min="2821" max="2821" width="14.140625" style="157" customWidth="1"/>
    <col min="2822" max="3073" width="11.42578125" style="157"/>
    <col min="3074" max="3074" width="10.42578125" style="157" customWidth="1"/>
    <col min="3075" max="3075" width="27.85546875" style="157" customWidth="1"/>
    <col min="3076" max="3076" width="11.42578125" style="157"/>
    <col min="3077" max="3077" width="14.140625" style="157" customWidth="1"/>
    <col min="3078" max="3329" width="11.42578125" style="157"/>
    <col min="3330" max="3330" width="10.42578125" style="157" customWidth="1"/>
    <col min="3331" max="3331" width="27.85546875" style="157" customWidth="1"/>
    <col min="3332" max="3332" width="11.42578125" style="157"/>
    <col min="3333" max="3333" width="14.140625" style="157" customWidth="1"/>
    <col min="3334" max="3585" width="11.42578125" style="157"/>
    <col min="3586" max="3586" width="10.42578125" style="157" customWidth="1"/>
    <col min="3587" max="3587" width="27.85546875" style="157" customWidth="1"/>
    <col min="3588" max="3588" width="11.42578125" style="157"/>
    <col min="3589" max="3589" width="14.140625" style="157" customWidth="1"/>
    <col min="3590" max="3841" width="11.42578125" style="157"/>
    <col min="3842" max="3842" width="10.42578125" style="157" customWidth="1"/>
    <col min="3843" max="3843" width="27.85546875" style="157" customWidth="1"/>
    <col min="3844" max="3844" width="11.42578125" style="157"/>
    <col min="3845" max="3845" width="14.140625" style="157" customWidth="1"/>
    <col min="3846" max="4097" width="11.42578125" style="157"/>
    <col min="4098" max="4098" width="10.42578125" style="157" customWidth="1"/>
    <col min="4099" max="4099" width="27.85546875" style="157" customWidth="1"/>
    <col min="4100" max="4100" width="11.42578125" style="157"/>
    <col min="4101" max="4101" width="14.140625" style="157" customWidth="1"/>
    <col min="4102" max="4353" width="11.42578125" style="157"/>
    <col min="4354" max="4354" width="10.42578125" style="157" customWidth="1"/>
    <col min="4355" max="4355" width="27.85546875" style="157" customWidth="1"/>
    <col min="4356" max="4356" width="11.42578125" style="157"/>
    <col min="4357" max="4357" width="14.140625" style="157" customWidth="1"/>
    <col min="4358" max="4609" width="11.42578125" style="157"/>
    <col min="4610" max="4610" width="10.42578125" style="157" customWidth="1"/>
    <col min="4611" max="4611" width="27.85546875" style="157" customWidth="1"/>
    <col min="4612" max="4612" width="11.42578125" style="157"/>
    <col min="4613" max="4613" width="14.140625" style="157" customWidth="1"/>
    <col min="4614" max="4865" width="11.42578125" style="157"/>
    <col min="4866" max="4866" width="10.42578125" style="157" customWidth="1"/>
    <col min="4867" max="4867" width="27.85546875" style="157" customWidth="1"/>
    <col min="4868" max="4868" width="11.42578125" style="157"/>
    <col min="4869" max="4869" width="14.140625" style="157" customWidth="1"/>
    <col min="4870" max="5121" width="11.42578125" style="157"/>
    <col min="5122" max="5122" width="10.42578125" style="157" customWidth="1"/>
    <col min="5123" max="5123" width="27.85546875" style="157" customWidth="1"/>
    <col min="5124" max="5124" width="11.42578125" style="157"/>
    <col min="5125" max="5125" width="14.140625" style="157" customWidth="1"/>
    <col min="5126" max="5377" width="11.42578125" style="157"/>
    <col min="5378" max="5378" width="10.42578125" style="157" customWidth="1"/>
    <col min="5379" max="5379" width="27.85546875" style="157" customWidth="1"/>
    <col min="5380" max="5380" width="11.42578125" style="157"/>
    <col min="5381" max="5381" width="14.140625" style="157" customWidth="1"/>
    <col min="5382" max="5633" width="11.42578125" style="157"/>
    <col min="5634" max="5634" width="10.42578125" style="157" customWidth="1"/>
    <col min="5635" max="5635" width="27.85546875" style="157" customWidth="1"/>
    <col min="5636" max="5636" width="11.42578125" style="157"/>
    <col min="5637" max="5637" width="14.140625" style="157" customWidth="1"/>
    <col min="5638" max="5889" width="11.42578125" style="157"/>
    <col min="5890" max="5890" width="10.42578125" style="157" customWidth="1"/>
    <col min="5891" max="5891" width="27.85546875" style="157" customWidth="1"/>
    <col min="5892" max="5892" width="11.42578125" style="157"/>
    <col min="5893" max="5893" width="14.140625" style="157" customWidth="1"/>
    <col min="5894" max="6145" width="11.42578125" style="157"/>
    <col min="6146" max="6146" width="10.42578125" style="157" customWidth="1"/>
    <col min="6147" max="6147" width="27.85546875" style="157" customWidth="1"/>
    <col min="6148" max="6148" width="11.42578125" style="157"/>
    <col min="6149" max="6149" width="14.140625" style="157" customWidth="1"/>
    <col min="6150" max="6401" width="11.42578125" style="157"/>
    <col min="6402" max="6402" width="10.42578125" style="157" customWidth="1"/>
    <col min="6403" max="6403" width="27.85546875" style="157" customWidth="1"/>
    <col min="6404" max="6404" width="11.42578125" style="157"/>
    <col min="6405" max="6405" width="14.140625" style="157" customWidth="1"/>
    <col min="6406" max="6657" width="11.42578125" style="157"/>
    <col min="6658" max="6658" width="10.42578125" style="157" customWidth="1"/>
    <col min="6659" max="6659" width="27.85546875" style="157" customWidth="1"/>
    <col min="6660" max="6660" width="11.42578125" style="157"/>
    <col min="6661" max="6661" width="14.140625" style="157" customWidth="1"/>
    <col min="6662" max="6913" width="11.42578125" style="157"/>
    <col min="6914" max="6914" width="10.42578125" style="157" customWidth="1"/>
    <col min="6915" max="6915" width="27.85546875" style="157" customWidth="1"/>
    <col min="6916" max="6916" width="11.42578125" style="157"/>
    <col min="6917" max="6917" width="14.140625" style="157" customWidth="1"/>
    <col min="6918" max="7169" width="11.42578125" style="157"/>
    <col min="7170" max="7170" width="10.42578125" style="157" customWidth="1"/>
    <col min="7171" max="7171" width="27.85546875" style="157" customWidth="1"/>
    <col min="7172" max="7172" width="11.42578125" style="157"/>
    <col min="7173" max="7173" width="14.140625" style="157" customWidth="1"/>
    <col min="7174" max="7425" width="11.42578125" style="157"/>
    <col min="7426" max="7426" width="10.42578125" style="157" customWidth="1"/>
    <col min="7427" max="7427" width="27.85546875" style="157" customWidth="1"/>
    <col min="7428" max="7428" width="11.42578125" style="157"/>
    <col min="7429" max="7429" width="14.140625" style="157" customWidth="1"/>
    <col min="7430" max="7681" width="11.42578125" style="157"/>
    <col min="7682" max="7682" width="10.42578125" style="157" customWidth="1"/>
    <col min="7683" max="7683" width="27.85546875" style="157" customWidth="1"/>
    <col min="7684" max="7684" width="11.42578125" style="157"/>
    <col min="7685" max="7685" width="14.140625" style="157" customWidth="1"/>
    <col min="7686" max="7937" width="11.42578125" style="157"/>
    <col min="7938" max="7938" width="10.42578125" style="157" customWidth="1"/>
    <col min="7939" max="7939" width="27.85546875" style="157" customWidth="1"/>
    <col min="7940" max="7940" width="11.42578125" style="157"/>
    <col min="7941" max="7941" width="14.140625" style="157" customWidth="1"/>
    <col min="7942" max="8193" width="11.42578125" style="157"/>
    <col min="8194" max="8194" width="10.42578125" style="157" customWidth="1"/>
    <col min="8195" max="8195" width="27.85546875" style="157" customWidth="1"/>
    <col min="8196" max="8196" width="11.42578125" style="157"/>
    <col min="8197" max="8197" width="14.140625" style="157" customWidth="1"/>
    <col min="8198" max="8449" width="11.42578125" style="157"/>
    <col min="8450" max="8450" width="10.42578125" style="157" customWidth="1"/>
    <col min="8451" max="8451" width="27.85546875" style="157" customWidth="1"/>
    <col min="8452" max="8452" width="11.42578125" style="157"/>
    <col min="8453" max="8453" width="14.140625" style="157" customWidth="1"/>
    <col min="8454" max="8705" width="11.42578125" style="157"/>
    <col min="8706" max="8706" width="10.42578125" style="157" customWidth="1"/>
    <col min="8707" max="8707" width="27.85546875" style="157" customWidth="1"/>
    <col min="8708" max="8708" width="11.42578125" style="157"/>
    <col min="8709" max="8709" width="14.140625" style="157" customWidth="1"/>
    <col min="8710" max="8961" width="11.42578125" style="157"/>
    <col min="8962" max="8962" width="10.42578125" style="157" customWidth="1"/>
    <col min="8963" max="8963" width="27.85546875" style="157" customWidth="1"/>
    <col min="8964" max="8964" width="11.42578125" style="157"/>
    <col min="8965" max="8965" width="14.140625" style="157" customWidth="1"/>
    <col min="8966" max="9217" width="11.42578125" style="157"/>
    <col min="9218" max="9218" width="10.42578125" style="157" customWidth="1"/>
    <col min="9219" max="9219" width="27.85546875" style="157" customWidth="1"/>
    <col min="9220" max="9220" width="11.42578125" style="157"/>
    <col min="9221" max="9221" width="14.140625" style="157" customWidth="1"/>
    <col min="9222" max="9473" width="11.42578125" style="157"/>
    <col min="9474" max="9474" width="10.42578125" style="157" customWidth="1"/>
    <col min="9475" max="9475" width="27.85546875" style="157" customWidth="1"/>
    <col min="9476" max="9476" width="11.42578125" style="157"/>
    <col min="9477" max="9477" width="14.140625" style="157" customWidth="1"/>
    <col min="9478" max="9729" width="11.42578125" style="157"/>
    <col min="9730" max="9730" width="10.42578125" style="157" customWidth="1"/>
    <col min="9731" max="9731" width="27.85546875" style="157" customWidth="1"/>
    <col min="9732" max="9732" width="11.42578125" style="157"/>
    <col min="9733" max="9733" width="14.140625" style="157" customWidth="1"/>
    <col min="9734" max="9985" width="11.42578125" style="157"/>
    <col min="9986" max="9986" width="10.42578125" style="157" customWidth="1"/>
    <col min="9987" max="9987" width="27.85546875" style="157" customWidth="1"/>
    <col min="9988" max="9988" width="11.42578125" style="157"/>
    <col min="9989" max="9989" width="14.140625" style="157" customWidth="1"/>
    <col min="9990" max="10241" width="11.42578125" style="157"/>
    <col min="10242" max="10242" width="10.42578125" style="157" customWidth="1"/>
    <col min="10243" max="10243" width="27.85546875" style="157" customWidth="1"/>
    <col min="10244" max="10244" width="11.42578125" style="157"/>
    <col min="10245" max="10245" width="14.140625" style="157" customWidth="1"/>
    <col min="10246" max="10497" width="11.42578125" style="157"/>
    <col min="10498" max="10498" width="10.42578125" style="157" customWidth="1"/>
    <col min="10499" max="10499" width="27.85546875" style="157" customWidth="1"/>
    <col min="10500" max="10500" width="11.42578125" style="157"/>
    <col min="10501" max="10501" width="14.140625" style="157" customWidth="1"/>
    <col min="10502" max="10753" width="11.42578125" style="157"/>
    <col min="10754" max="10754" width="10.42578125" style="157" customWidth="1"/>
    <col min="10755" max="10755" width="27.85546875" style="157" customWidth="1"/>
    <col min="10756" max="10756" width="11.42578125" style="157"/>
    <col min="10757" max="10757" width="14.140625" style="157" customWidth="1"/>
    <col min="10758" max="11009" width="11.42578125" style="157"/>
    <col min="11010" max="11010" width="10.42578125" style="157" customWidth="1"/>
    <col min="11011" max="11011" width="27.85546875" style="157" customWidth="1"/>
    <col min="11012" max="11012" width="11.42578125" style="157"/>
    <col min="11013" max="11013" width="14.140625" style="157" customWidth="1"/>
    <col min="11014" max="11265" width="11.42578125" style="157"/>
    <col min="11266" max="11266" width="10.42578125" style="157" customWidth="1"/>
    <col min="11267" max="11267" width="27.85546875" style="157" customWidth="1"/>
    <col min="11268" max="11268" width="11.42578125" style="157"/>
    <col min="11269" max="11269" width="14.140625" style="157" customWidth="1"/>
    <col min="11270" max="11521" width="11.42578125" style="157"/>
    <col min="11522" max="11522" width="10.42578125" style="157" customWidth="1"/>
    <col min="11523" max="11523" width="27.85546875" style="157" customWidth="1"/>
    <col min="11524" max="11524" width="11.42578125" style="157"/>
    <col min="11525" max="11525" width="14.140625" style="157" customWidth="1"/>
    <col min="11526" max="11777" width="11.42578125" style="157"/>
    <col min="11778" max="11778" width="10.42578125" style="157" customWidth="1"/>
    <col min="11779" max="11779" width="27.85546875" style="157" customWidth="1"/>
    <col min="11780" max="11780" width="11.42578125" style="157"/>
    <col min="11781" max="11781" width="14.140625" style="157" customWidth="1"/>
    <col min="11782" max="12033" width="11.42578125" style="157"/>
    <col min="12034" max="12034" width="10.42578125" style="157" customWidth="1"/>
    <col min="12035" max="12035" width="27.85546875" style="157" customWidth="1"/>
    <col min="12036" max="12036" width="11.42578125" style="157"/>
    <col min="12037" max="12037" width="14.140625" style="157" customWidth="1"/>
    <col min="12038" max="12289" width="11.42578125" style="157"/>
    <col min="12290" max="12290" width="10.42578125" style="157" customWidth="1"/>
    <col min="12291" max="12291" width="27.85546875" style="157" customWidth="1"/>
    <col min="12292" max="12292" width="11.42578125" style="157"/>
    <col min="12293" max="12293" width="14.140625" style="157" customWidth="1"/>
    <col min="12294" max="12545" width="11.42578125" style="157"/>
    <col min="12546" max="12546" width="10.42578125" style="157" customWidth="1"/>
    <col min="12547" max="12547" width="27.85546875" style="157" customWidth="1"/>
    <col min="12548" max="12548" width="11.42578125" style="157"/>
    <col min="12549" max="12549" width="14.140625" style="157" customWidth="1"/>
    <col min="12550" max="12801" width="11.42578125" style="157"/>
    <col min="12802" max="12802" width="10.42578125" style="157" customWidth="1"/>
    <col min="12803" max="12803" width="27.85546875" style="157" customWidth="1"/>
    <col min="12804" max="12804" width="11.42578125" style="157"/>
    <col min="12805" max="12805" width="14.140625" style="157" customWidth="1"/>
    <col min="12806" max="13057" width="11.42578125" style="157"/>
    <col min="13058" max="13058" width="10.42578125" style="157" customWidth="1"/>
    <col min="13059" max="13059" width="27.85546875" style="157" customWidth="1"/>
    <col min="13060" max="13060" width="11.42578125" style="157"/>
    <col min="13061" max="13061" width="14.140625" style="157" customWidth="1"/>
    <col min="13062" max="13313" width="11.42578125" style="157"/>
    <col min="13314" max="13314" width="10.42578125" style="157" customWidth="1"/>
    <col min="13315" max="13315" width="27.85546875" style="157" customWidth="1"/>
    <col min="13316" max="13316" width="11.42578125" style="157"/>
    <col min="13317" max="13317" width="14.140625" style="157" customWidth="1"/>
    <col min="13318" max="13569" width="11.42578125" style="157"/>
    <col min="13570" max="13570" width="10.42578125" style="157" customWidth="1"/>
    <col min="13571" max="13571" width="27.85546875" style="157" customWidth="1"/>
    <col min="13572" max="13572" width="11.42578125" style="157"/>
    <col min="13573" max="13573" width="14.140625" style="157" customWidth="1"/>
    <col min="13574" max="13825" width="11.42578125" style="157"/>
    <col min="13826" max="13826" width="10.42578125" style="157" customWidth="1"/>
    <col min="13827" max="13827" width="27.85546875" style="157" customWidth="1"/>
    <col min="13828" max="13828" width="11.42578125" style="157"/>
    <col min="13829" max="13829" width="14.140625" style="157" customWidth="1"/>
    <col min="13830" max="14081" width="11.42578125" style="157"/>
    <col min="14082" max="14082" width="10.42578125" style="157" customWidth="1"/>
    <col min="14083" max="14083" width="27.85546875" style="157" customWidth="1"/>
    <col min="14084" max="14084" width="11.42578125" style="157"/>
    <col min="14085" max="14085" width="14.140625" style="157" customWidth="1"/>
    <col min="14086" max="14337" width="11.42578125" style="157"/>
    <col min="14338" max="14338" width="10.42578125" style="157" customWidth="1"/>
    <col min="14339" max="14339" width="27.85546875" style="157" customWidth="1"/>
    <col min="14340" max="14340" width="11.42578125" style="157"/>
    <col min="14341" max="14341" width="14.140625" style="157" customWidth="1"/>
    <col min="14342" max="14593" width="11.42578125" style="157"/>
    <col min="14594" max="14594" width="10.42578125" style="157" customWidth="1"/>
    <col min="14595" max="14595" width="27.85546875" style="157" customWidth="1"/>
    <col min="14596" max="14596" width="11.42578125" style="157"/>
    <col min="14597" max="14597" width="14.140625" style="157" customWidth="1"/>
    <col min="14598" max="14849" width="11.42578125" style="157"/>
    <col min="14850" max="14850" width="10.42578125" style="157" customWidth="1"/>
    <col min="14851" max="14851" width="27.85546875" style="157" customWidth="1"/>
    <col min="14852" max="14852" width="11.42578125" style="157"/>
    <col min="14853" max="14853" width="14.140625" style="157" customWidth="1"/>
    <col min="14854" max="15105" width="11.42578125" style="157"/>
    <col min="15106" max="15106" width="10.42578125" style="157" customWidth="1"/>
    <col min="15107" max="15107" width="27.85546875" style="157" customWidth="1"/>
    <col min="15108" max="15108" width="11.42578125" style="157"/>
    <col min="15109" max="15109" width="14.140625" style="157" customWidth="1"/>
    <col min="15110" max="15361" width="11.42578125" style="157"/>
    <col min="15362" max="15362" width="10.42578125" style="157" customWidth="1"/>
    <col min="15363" max="15363" width="27.85546875" style="157" customWidth="1"/>
    <col min="15364" max="15364" width="11.42578125" style="157"/>
    <col min="15365" max="15365" width="14.140625" style="157" customWidth="1"/>
    <col min="15366" max="15617" width="11.42578125" style="157"/>
    <col min="15618" max="15618" width="10.42578125" style="157" customWidth="1"/>
    <col min="15619" max="15619" width="27.85546875" style="157" customWidth="1"/>
    <col min="15620" max="15620" width="11.42578125" style="157"/>
    <col min="15621" max="15621" width="14.140625" style="157" customWidth="1"/>
    <col min="15622" max="15873" width="11.42578125" style="157"/>
    <col min="15874" max="15874" width="10.42578125" style="157" customWidth="1"/>
    <col min="15875" max="15875" width="27.85546875" style="157" customWidth="1"/>
    <col min="15876" max="15876" width="11.42578125" style="157"/>
    <col min="15877" max="15877" width="14.140625" style="157" customWidth="1"/>
    <col min="15878" max="16129" width="11.42578125" style="157"/>
    <col min="16130" max="16130" width="10.42578125" style="157" customWidth="1"/>
    <col min="16131" max="16131" width="27.85546875" style="157" customWidth="1"/>
    <col min="16132" max="16132" width="11.42578125" style="157"/>
    <col min="16133" max="16133" width="14.140625" style="157" customWidth="1"/>
    <col min="16134" max="16384" width="11.42578125" style="157"/>
  </cols>
  <sheetData>
    <row r="1" spans="1:30" ht="17.25" thickBot="1" x14ac:dyDescent="0.3">
      <c r="B1" s="296"/>
      <c r="C1" s="296"/>
      <c r="D1" s="296"/>
      <c r="E1" s="296"/>
      <c r="F1" s="296"/>
      <c r="G1" s="296"/>
      <c r="H1" s="296"/>
      <c r="I1" s="296"/>
      <c r="J1" s="296"/>
      <c r="M1" s="190"/>
      <c r="N1" s="299"/>
      <c r="O1" s="190"/>
      <c r="P1" s="190"/>
      <c r="Q1" s="190"/>
      <c r="R1" s="190"/>
      <c r="S1" s="190"/>
      <c r="T1" s="190"/>
    </row>
    <row r="2" spans="1:30" x14ac:dyDescent="0.25">
      <c r="A2" s="292"/>
      <c r="B2" s="190"/>
      <c r="C2" s="190"/>
      <c r="D2" s="191"/>
      <c r="E2" s="190"/>
      <c r="F2" s="190"/>
      <c r="G2" s="190"/>
      <c r="H2" s="190"/>
      <c r="I2" s="190"/>
      <c r="J2" s="292"/>
      <c r="K2" s="190"/>
      <c r="L2" s="190"/>
      <c r="M2" s="300"/>
      <c r="N2" s="301"/>
      <c r="O2" s="301"/>
      <c r="P2" s="301"/>
      <c r="Q2" s="301"/>
      <c r="R2" s="301"/>
      <c r="S2" s="301"/>
      <c r="T2" s="302"/>
      <c r="V2" s="185"/>
      <c r="W2" s="186"/>
      <c r="X2" s="187"/>
      <c r="Y2" s="186"/>
      <c r="Z2" s="186"/>
      <c r="AA2" s="186"/>
      <c r="AB2" s="186"/>
      <c r="AC2" s="186"/>
      <c r="AD2" s="188"/>
    </row>
    <row r="3" spans="1:30" ht="17.25" thickBot="1" x14ac:dyDescent="0.3">
      <c r="A3" s="292"/>
      <c r="B3" s="190"/>
      <c r="D3" s="150"/>
      <c r="J3" s="292"/>
      <c r="K3" s="190"/>
      <c r="L3" s="292"/>
      <c r="M3" s="190"/>
      <c r="N3" s="190"/>
      <c r="O3" s="190"/>
      <c r="P3" s="190"/>
      <c r="Q3" s="190"/>
      <c r="R3" s="190"/>
      <c r="S3" s="190"/>
      <c r="T3" s="292"/>
      <c r="V3" s="189"/>
      <c r="W3" s="190"/>
      <c r="X3" s="191"/>
      <c r="Y3" s="190"/>
      <c r="Z3" s="190"/>
      <c r="AA3" s="190"/>
      <c r="AB3" s="190"/>
      <c r="AC3" s="190"/>
      <c r="AD3" s="192"/>
    </row>
    <row r="4" spans="1:30" ht="18" thickTop="1" thickBot="1" x14ac:dyDescent="0.3">
      <c r="A4" s="292"/>
      <c r="B4" s="190"/>
      <c r="D4" s="150"/>
      <c r="J4" s="292"/>
      <c r="K4" s="190"/>
      <c r="L4" s="292"/>
      <c r="M4" s="190"/>
      <c r="N4" s="314"/>
      <c r="O4" s="315"/>
      <c r="P4" s="315"/>
      <c r="Q4" s="315"/>
      <c r="R4" s="315"/>
      <c r="S4" s="316"/>
      <c r="T4" s="292"/>
      <c r="V4" s="189"/>
      <c r="W4" s="190"/>
      <c r="X4" s="191"/>
      <c r="Y4" s="190"/>
      <c r="Z4" s="190"/>
      <c r="AA4" s="190"/>
      <c r="AB4" s="190"/>
      <c r="AC4" s="190"/>
      <c r="AD4" s="192"/>
    </row>
    <row r="5" spans="1:30" ht="15" customHeight="1" thickTop="1" x14ac:dyDescent="0.25">
      <c r="A5" s="292"/>
      <c r="B5" s="190"/>
      <c r="D5" s="150"/>
      <c r="J5" s="292"/>
      <c r="K5" s="190"/>
      <c r="L5" s="292"/>
      <c r="T5" s="320"/>
      <c r="V5" s="189"/>
      <c r="W5" s="190"/>
      <c r="X5" s="191"/>
      <c r="Y5" s="190"/>
      <c r="Z5" s="190"/>
      <c r="AA5" s="190"/>
      <c r="AB5" s="190"/>
      <c r="AC5" s="190"/>
      <c r="AD5" s="192"/>
    </row>
    <row r="6" spans="1:30" ht="39" customHeight="1" thickBot="1" x14ac:dyDescent="0.3">
      <c r="A6" s="292"/>
      <c r="B6" s="191"/>
      <c r="C6" s="399" t="s">
        <v>330</v>
      </c>
      <c r="D6" s="400"/>
      <c r="E6" s="400"/>
      <c r="F6" s="400"/>
      <c r="G6" s="400"/>
      <c r="H6" s="400"/>
      <c r="I6" s="400"/>
      <c r="J6" s="293"/>
      <c r="K6" s="191"/>
      <c r="L6" s="293"/>
      <c r="M6" s="313"/>
      <c r="N6" s="418" t="s">
        <v>336</v>
      </c>
      <c r="O6" s="419"/>
      <c r="P6" s="419"/>
      <c r="Q6" s="419"/>
      <c r="R6" s="419"/>
      <c r="S6" s="420"/>
      <c r="T6" s="292"/>
      <c r="U6" s="192"/>
      <c r="V6" s="193"/>
      <c r="W6" s="418" t="s">
        <v>331</v>
      </c>
      <c r="X6" s="419"/>
      <c r="Y6" s="419"/>
      <c r="Z6" s="419"/>
      <c r="AA6" s="419"/>
      <c r="AB6" s="419"/>
      <c r="AC6" s="420"/>
      <c r="AD6" s="194"/>
    </row>
    <row r="7" spans="1:30" ht="18" customHeight="1" thickTop="1" thickBot="1" x14ac:dyDescent="0.3">
      <c r="A7" s="292"/>
      <c r="B7" s="190"/>
      <c r="J7" s="292"/>
      <c r="K7" s="190"/>
      <c r="L7" s="292"/>
      <c r="M7" s="312"/>
      <c r="N7" s="317"/>
      <c r="O7" s="318"/>
      <c r="P7" s="318"/>
      <c r="Q7" s="318"/>
      <c r="R7" s="318"/>
      <c r="S7" s="318"/>
      <c r="T7" s="319"/>
      <c r="V7" s="189"/>
      <c r="W7" s="191"/>
      <c r="X7" s="147"/>
      <c r="Y7" s="190"/>
      <c r="Z7" s="190"/>
      <c r="AD7" s="192"/>
    </row>
    <row r="8" spans="1:30" ht="17.25" thickTop="1" x14ac:dyDescent="0.25">
      <c r="A8" s="292"/>
      <c r="B8" s="190"/>
      <c r="C8" s="150" t="s">
        <v>10</v>
      </c>
      <c r="E8" s="143" t="s">
        <v>341</v>
      </c>
      <c r="J8" s="294"/>
      <c r="K8" s="195"/>
      <c r="L8" s="294"/>
      <c r="N8" s="150" t="s">
        <v>10</v>
      </c>
      <c r="P8" s="143" t="s">
        <v>334</v>
      </c>
      <c r="T8" s="292"/>
      <c r="U8" s="192"/>
      <c r="V8" s="189"/>
      <c r="W8" s="191" t="s">
        <v>10</v>
      </c>
      <c r="X8" s="147"/>
      <c r="Y8" s="147" t="s">
        <v>334</v>
      </c>
      <c r="Z8" s="190"/>
      <c r="AA8" s="195"/>
      <c r="AB8" s="195"/>
      <c r="AC8" s="195"/>
      <c r="AD8" s="196"/>
    </row>
    <row r="9" spans="1:30" ht="29.25" customHeight="1" x14ac:dyDescent="0.25">
      <c r="A9" s="292"/>
      <c r="B9" s="190"/>
      <c r="C9" s="150"/>
      <c r="J9" s="292"/>
      <c r="K9" s="190"/>
      <c r="L9" s="292"/>
      <c r="T9" s="292"/>
      <c r="V9" s="189"/>
      <c r="W9" s="191"/>
      <c r="X9" s="147"/>
      <c r="Y9" s="190"/>
      <c r="Z9" s="190"/>
      <c r="AA9" s="190"/>
      <c r="AB9" s="190"/>
      <c r="AC9" s="190"/>
      <c r="AD9" s="192"/>
    </row>
    <row r="10" spans="1:30" ht="20.25" customHeight="1" x14ac:dyDescent="0.25">
      <c r="A10" s="292"/>
      <c r="B10" s="190"/>
      <c r="C10" s="150" t="s">
        <v>11</v>
      </c>
      <c r="E10" s="143" t="s">
        <v>339</v>
      </c>
      <c r="J10" s="292"/>
      <c r="K10" s="190"/>
      <c r="L10" s="292"/>
      <c r="N10" s="150" t="s">
        <v>11</v>
      </c>
      <c r="P10" s="143" t="s">
        <v>335</v>
      </c>
      <c r="T10" s="292"/>
      <c r="V10" s="189"/>
      <c r="W10" s="150" t="s">
        <v>11</v>
      </c>
      <c r="Y10" s="143" t="s">
        <v>338</v>
      </c>
      <c r="AB10" s="190"/>
      <c r="AC10" s="190"/>
      <c r="AD10" s="192"/>
    </row>
    <row r="11" spans="1:30" x14ac:dyDescent="0.25">
      <c r="A11" s="292"/>
      <c r="B11" s="190"/>
      <c r="C11" s="151"/>
      <c r="D11" s="152"/>
      <c r="E11" s="152"/>
      <c r="F11" s="153"/>
      <c r="G11" s="153"/>
      <c r="H11" s="153"/>
      <c r="I11" s="153"/>
      <c r="J11" s="292"/>
      <c r="K11" s="190"/>
      <c r="L11" s="292"/>
      <c r="M11" s="158"/>
      <c r="T11" s="292"/>
      <c r="V11" s="189"/>
      <c r="W11" s="147"/>
      <c r="X11" s="147"/>
      <c r="Y11" s="190"/>
      <c r="Z11" s="190"/>
      <c r="AA11" s="190"/>
      <c r="AB11" s="190"/>
      <c r="AC11" s="190"/>
      <c r="AD11" s="192"/>
    </row>
    <row r="12" spans="1:30" ht="30" customHeight="1" x14ac:dyDescent="0.25">
      <c r="A12" s="292"/>
      <c r="B12" s="190"/>
      <c r="C12" s="305" t="s">
        <v>13</v>
      </c>
      <c r="D12" s="276" t="s">
        <v>14</v>
      </c>
      <c r="E12" s="277" t="s">
        <v>329</v>
      </c>
      <c r="F12" s="277" t="s">
        <v>71</v>
      </c>
      <c r="G12" s="276" t="s">
        <v>340</v>
      </c>
      <c r="H12" s="276" t="s">
        <v>8</v>
      </c>
      <c r="I12" s="304" t="s">
        <v>9</v>
      </c>
      <c r="J12" s="308"/>
      <c r="K12" s="190"/>
      <c r="L12" s="292"/>
      <c r="N12" s="303" t="s">
        <v>13</v>
      </c>
      <c r="O12" s="306">
        <v>2015</v>
      </c>
      <c r="P12" s="309">
        <v>2016</v>
      </c>
      <c r="Q12" s="309">
        <v>2017</v>
      </c>
      <c r="R12" s="307">
        <v>2018</v>
      </c>
      <c r="S12" s="310">
        <v>2019</v>
      </c>
      <c r="T12" s="308"/>
      <c r="V12" s="189"/>
      <c r="W12" s="321" t="s">
        <v>13</v>
      </c>
      <c r="X12" s="322" t="s">
        <v>14</v>
      </c>
      <c r="Y12" s="323" t="s">
        <v>329</v>
      </c>
      <c r="Z12" s="323" t="s">
        <v>71</v>
      </c>
      <c r="AA12" s="322" t="s">
        <v>337</v>
      </c>
      <c r="AB12" s="322" t="s">
        <v>8</v>
      </c>
      <c r="AC12" s="324" t="s">
        <v>9</v>
      </c>
      <c r="AD12" s="192"/>
    </row>
    <row r="13" spans="1:30" x14ac:dyDescent="0.25">
      <c r="A13" s="292"/>
      <c r="B13" s="190"/>
      <c r="C13" s="404" t="s">
        <v>15</v>
      </c>
      <c r="D13" s="405"/>
      <c r="E13" s="405"/>
      <c r="F13" s="405"/>
      <c r="G13" s="405"/>
      <c r="H13" s="405"/>
      <c r="I13" s="406"/>
      <c r="J13" s="291"/>
      <c r="K13" s="197"/>
      <c r="L13" s="291"/>
      <c r="N13" s="415" t="s">
        <v>15</v>
      </c>
      <c r="O13" s="416"/>
      <c r="P13" s="416"/>
      <c r="Q13" s="416"/>
      <c r="R13" s="416"/>
      <c r="S13" s="416"/>
      <c r="T13" s="308"/>
      <c r="V13" s="189"/>
      <c r="W13" s="413" t="s">
        <v>15</v>
      </c>
      <c r="X13" s="413"/>
      <c r="Y13" s="413"/>
      <c r="Z13" s="413"/>
      <c r="AA13" s="413"/>
      <c r="AB13" s="413"/>
      <c r="AC13" s="413"/>
      <c r="AD13" s="198"/>
    </row>
    <row r="14" spans="1:30" ht="19.5" customHeight="1" x14ac:dyDescent="0.25">
      <c r="A14" s="292"/>
      <c r="B14" s="190"/>
      <c r="C14" s="159" t="s">
        <v>16</v>
      </c>
      <c r="D14" s="160">
        <v>1</v>
      </c>
      <c r="E14" s="160">
        <v>0</v>
      </c>
      <c r="F14" s="162">
        <v>2</v>
      </c>
      <c r="G14" s="162">
        <v>0</v>
      </c>
      <c r="H14" s="161">
        <f>SUM(D14:G14)</f>
        <v>3</v>
      </c>
      <c r="I14" s="163">
        <f>H14/$H$55</f>
        <v>4.4776119402985072E-2</v>
      </c>
      <c r="J14" s="292"/>
      <c r="K14" s="190"/>
      <c r="L14" s="292"/>
      <c r="N14" s="159" t="s">
        <v>16</v>
      </c>
      <c r="O14" s="160">
        <v>4</v>
      </c>
      <c r="P14" s="160">
        <v>4</v>
      </c>
      <c r="Q14" s="161">
        <v>4</v>
      </c>
      <c r="R14" s="161">
        <v>3</v>
      </c>
      <c r="S14" s="161">
        <v>3</v>
      </c>
      <c r="T14" s="292"/>
      <c r="V14" s="189"/>
      <c r="W14" s="159" t="s">
        <v>16</v>
      </c>
      <c r="X14" s="161">
        <v>1</v>
      </c>
      <c r="Y14" s="161">
        <v>0</v>
      </c>
      <c r="Z14" s="162">
        <v>2</v>
      </c>
      <c r="AA14" s="162">
        <v>0</v>
      </c>
      <c r="AB14" s="161">
        <f>SUM(X14:AA14)</f>
        <v>3</v>
      </c>
      <c r="AC14" s="165">
        <f>AB14/$AB$55</f>
        <v>7.4999999999999997E-2</v>
      </c>
      <c r="AD14" s="192"/>
    </row>
    <row r="15" spans="1:30" ht="15" hidden="1" customHeight="1" x14ac:dyDescent="0.25">
      <c r="A15" s="292"/>
      <c r="B15" s="190"/>
      <c r="C15" s="159" t="s">
        <v>17</v>
      </c>
      <c r="D15" s="160"/>
      <c r="E15" s="160"/>
      <c r="F15" s="162"/>
      <c r="G15" s="162">
        <v>0</v>
      </c>
      <c r="H15" s="161">
        <f t="shared" ref="H15:H45" si="0">SUM(D15:G15)</f>
        <v>0</v>
      </c>
      <c r="I15" s="163">
        <f t="shared" ref="I15:I46" si="1">H15/$H$55</f>
        <v>0</v>
      </c>
      <c r="J15" s="292"/>
      <c r="K15" s="190"/>
      <c r="L15" s="292"/>
      <c r="N15" s="159" t="s">
        <v>17</v>
      </c>
      <c r="O15" s="160">
        <v>0</v>
      </c>
      <c r="P15" s="160">
        <v>0</v>
      </c>
      <c r="Q15" s="161">
        <v>0</v>
      </c>
      <c r="R15" s="161">
        <v>0</v>
      </c>
      <c r="S15" s="161">
        <v>0</v>
      </c>
      <c r="T15" s="292"/>
      <c r="U15" s="164"/>
      <c r="V15" s="189"/>
      <c r="W15" s="159" t="s">
        <v>17</v>
      </c>
      <c r="X15" s="161">
        <v>0</v>
      </c>
      <c r="Y15" s="161">
        <v>0</v>
      </c>
      <c r="Z15" s="161">
        <v>0</v>
      </c>
      <c r="AA15" s="161">
        <v>0</v>
      </c>
      <c r="AB15" s="161">
        <f t="shared" ref="AB15:AB45" si="2">SUM(X15:AA15)</f>
        <v>0</v>
      </c>
      <c r="AC15" s="165">
        <f t="shared" ref="AC15:AC45" si="3">AB15/$AB$55</f>
        <v>0</v>
      </c>
      <c r="AD15" s="192"/>
    </row>
    <row r="16" spans="1:30" hidden="1" x14ac:dyDescent="0.25">
      <c r="A16" s="292"/>
      <c r="B16" s="190"/>
      <c r="C16" s="159" t="s">
        <v>18</v>
      </c>
      <c r="D16" s="160"/>
      <c r="E16" s="160"/>
      <c r="F16" s="162"/>
      <c r="G16" s="162">
        <v>0</v>
      </c>
      <c r="H16" s="161">
        <f t="shared" si="0"/>
        <v>0</v>
      </c>
      <c r="I16" s="163">
        <f t="shared" si="1"/>
        <v>0</v>
      </c>
      <c r="J16" s="292"/>
      <c r="K16" s="190"/>
      <c r="L16" s="292"/>
      <c r="M16" s="153"/>
      <c r="N16" s="159" t="s">
        <v>18</v>
      </c>
      <c r="O16" s="160">
        <v>0</v>
      </c>
      <c r="P16" s="160">
        <v>0</v>
      </c>
      <c r="Q16" s="161">
        <v>0</v>
      </c>
      <c r="R16" s="161">
        <v>0</v>
      </c>
      <c r="S16" s="161">
        <v>0</v>
      </c>
      <c r="T16" s="292"/>
      <c r="U16" s="164"/>
      <c r="V16" s="189"/>
      <c r="W16" s="159" t="s">
        <v>18</v>
      </c>
      <c r="X16" s="161">
        <v>0</v>
      </c>
      <c r="Y16" s="161">
        <v>0</v>
      </c>
      <c r="Z16" s="161">
        <v>0</v>
      </c>
      <c r="AA16" s="161">
        <v>0</v>
      </c>
      <c r="AB16" s="161">
        <f t="shared" si="2"/>
        <v>0</v>
      </c>
      <c r="AC16" s="165">
        <f t="shared" si="3"/>
        <v>0</v>
      </c>
      <c r="AD16" s="192"/>
    </row>
    <row r="17" spans="1:30" ht="15" hidden="1" customHeight="1" x14ac:dyDescent="0.25">
      <c r="A17" s="292"/>
      <c r="B17" s="190"/>
      <c r="C17" s="159" t="s">
        <v>19</v>
      </c>
      <c r="D17" s="160"/>
      <c r="E17" s="160"/>
      <c r="F17" s="162"/>
      <c r="G17" s="162">
        <v>0</v>
      </c>
      <c r="H17" s="161">
        <f t="shared" si="0"/>
        <v>0</v>
      </c>
      <c r="I17" s="163">
        <f t="shared" si="1"/>
        <v>0</v>
      </c>
      <c r="J17" s="292"/>
      <c r="K17" s="190"/>
      <c r="L17" s="292"/>
      <c r="N17" s="311" t="s">
        <v>32</v>
      </c>
      <c r="O17" s="160">
        <v>0</v>
      </c>
      <c r="P17" s="160">
        <v>0</v>
      </c>
      <c r="Q17" s="161">
        <v>0</v>
      </c>
      <c r="R17" s="161">
        <v>0</v>
      </c>
      <c r="S17" s="161">
        <v>0</v>
      </c>
      <c r="T17" s="292"/>
      <c r="U17" s="164"/>
      <c r="V17" s="189"/>
      <c r="W17" s="159" t="s">
        <v>19</v>
      </c>
      <c r="X17" s="161">
        <v>0</v>
      </c>
      <c r="Y17" s="161">
        <v>0</v>
      </c>
      <c r="Z17" s="161">
        <v>0</v>
      </c>
      <c r="AA17" s="161">
        <v>0</v>
      </c>
      <c r="AB17" s="161">
        <f t="shared" si="2"/>
        <v>0</v>
      </c>
      <c r="AC17" s="165">
        <f t="shared" si="3"/>
        <v>0</v>
      </c>
      <c r="AD17" s="192"/>
    </row>
    <row r="18" spans="1:30" ht="15" hidden="1" customHeight="1" x14ac:dyDescent="0.25">
      <c r="A18" s="292"/>
      <c r="B18" s="190"/>
      <c r="C18" s="159" t="s">
        <v>20</v>
      </c>
      <c r="D18" s="160"/>
      <c r="E18" s="160"/>
      <c r="F18" s="162"/>
      <c r="G18" s="162">
        <v>0</v>
      </c>
      <c r="H18" s="161">
        <f t="shared" si="0"/>
        <v>0</v>
      </c>
      <c r="I18" s="163">
        <f t="shared" si="1"/>
        <v>0</v>
      </c>
      <c r="J18" s="292"/>
      <c r="K18" s="190"/>
      <c r="L18" s="292"/>
      <c r="N18" s="159" t="s">
        <v>20</v>
      </c>
      <c r="O18" s="160">
        <v>0</v>
      </c>
      <c r="P18" s="160">
        <v>0</v>
      </c>
      <c r="Q18" s="161">
        <v>0</v>
      </c>
      <c r="R18" s="161">
        <v>0</v>
      </c>
      <c r="S18" s="161">
        <v>0</v>
      </c>
      <c r="T18" s="292"/>
      <c r="U18" s="164"/>
      <c r="V18" s="189"/>
      <c r="W18" s="159" t="s">
        <v>20</v>
      </c>
      <c r="X18" s="161">
        <v>0</v>
      </c>
      <c r="Y18" s="161">
        <v>0</v>
      </c>
      <c r="Z18" s="161">
        <v>0</v>
      </c>
      <c r="AA18" s="161">
        <v>0</v>
      </c>
      <c r="AB18" s="161">
        <f t="shared" si="2"/>
        <v>0</v>
      </c>
      <c r="AC18" s="165">
        <f t="shared" si="3"/>
        <v>0</v>
      </c>
      <c r="AD18" s="192"/>
    </row>
    <row r="19" spans="1:30" ht="15" hidden="1" customHeight="1" x14ac:dyDescent="0.25">
      <c r="A19" s="292"/>
      <c r="B19" s="190"/>
      <c r="C19" s="159" t="s">
        <v>21</v>
      </c>
      <c r="D19" s="160"/>
      <c r="E19" s="160"/>
      <c r="F19" s="162"/>
      <c r="G19" s="162">
        <v>0</v>
      </c>
      <c r="H19" s="161">
        <f t="shared" si="0"/>
        <v>0</v>
      </c>
      <c r="I19" s="163">
        <f t="shared" si="1"/>
        <v>0</v>
      </c>
      <c r="J19" s="292"/>
      <c r="K19" s="190"/>
      <c r="L19" s="292"/>
      <c r="N19" s="159" t="s">
        <v>21</v>
      </c>
      <c r="O19" s="160">
        <v>0</v>
      </c>
      <c r="P19" s="160">
        <v>0</v>
      </c>
      <c r="Q19" s="161">
        <v>0</v>
      </c>
      <c r="R19" s="161">
        <v>0</v>
      </c>
      <c r="S19" s="161">
        <v>0</v>
      </c>
      <c r="T19" s="292"/>
      <c r="U19" s="164"/>
      <c r="V19" s="189"/>
      <c r="W19" s="159" t="s">
        <v>21</v>
      </c>
      <c r="X19" s="161">
        <v>0</v>
      </c>
      <c r="Y19" s="161">
        <v>0</v>
      </c>
      <c r="Z19" s="161">
        <v>0</v>
      </c>
      <c r="AA19" s="161">
        <v>0</v>
      </c>
      <c r="AB19" s="161">
        <f t="shared" si="2"/>
        <v>0</v>
      </c>
      <c r="AC19" s="165">
        <f t="shared" si="3"/>
        <v>0</v>
      </c>
      <c r="AD19" s="192"/>
    </row>
    <row r="20" spans="1:30" ht="15" hidden="1" customHeight="1" x14ac:dyDescent="0.25">
      <c r="A20" s="292"/>
      <c r="B20" s="190"/>
      <c r="C20" s="166" t="s">
        <v>22</v>
      </c>
      <c r="D20" s="160"/>
      <c r="E20" s="160"/>
      <c r="F20" s="162"/>
      <c r="G20" s="162">
        <v>0</v>
      </c>
      <c r="H20" s="161">
        <f t="shared" si="0"/>
        <v>0</v>
      </c>
      <c r="I20" s="163">
        <f t="shared" si="1"/>
        <v>0</v>
      </c>
      <c r="J20" s="292"/>
      <c r="K20" s="190"/>
      <c r="L20" s="292"/>
      <c r="N20" s="166" t="s">
        <v>22</v>
      </c>
      <c r="O20" s="160">
        <v>0</v>
      </c>
      <c r="P20" s="160">
        <v>0</v>
      </c>
      <c r="Q20" s="161">
        <v>0</v>
      </c>
      <c r="R20" s="161">
        <v>0</v>
      </c>
      <c r="S20" s="161">
        <v>0</v>
      </c>
      <c r="T20" s="292"/>
      <c r="U20" s="164"/>
      <c r="V20" s="189"/>
      <c r="W20" s="159" t="s">
        <v>22</v>
      </c>
      <c r="X20" s="161">
        <v>0</v>
      </c>
      <c r="Y20" s="161">
        <v>0</v>
      </c>
      <c r="Z20" s="161">
        <v>0</v>
      </c>
      <c r="AA20" s="161">
        <v>0</v>
      </c>
      <c r="AB20" s="161">
        <f t="shared" si="2"/>
        <v>0</v>
      </c>
      <c r="AC20" s="165">
        <f t="shared" si="3"/>
        <v>0</v>
      </c>
      <c r="AD20" s="192"/>
    </row>
    <row r="21" spans="1:30" ht="15" hidden="1" customHeight="1" x14ac:dyDescent="0.25">
      <c r="A21" s="292"/>
      <c r="B21" s="190"/>
      <c r="C21" s="159" t="s">
        <v>23</v>
      </c>
      <c r="D21" s="160"/>
      <c r="E21" s="160"/>
      <c r="F21" s="162"/>
      <c r="G21" s="162">
        <v>0</v>
      </c>
      <c r="H21" s="161">
        <f t="shared" si="0"/>
        <v>0</v>
      </c>
      <c r="I21" s="163">
        <f t="shared" si="1"/>
        <v>0</v>
      </c>
      <c r="J21" s="292"/>
      <c r="K21" s="190"/>
      <c r="L21" s="292"/>
      <c r="N21" s="159" t="s">
        <v>23</v>
      </c>
      <c r="O21" s="160">
        <v>0</v>
      </c>
      <c r="P21" s="160">
        <v>0</v>
      </c>
      <c r="Q21" s="161">
        <v>0</v>
      </c>
      <c r="R21" s="161">
        <v>0</v>
      </c>
      <c r="S21" s="161">
        <v>0</v>
      </c>
      <c r="T21" s="292"/>
      <c r="U21" s="164"/>
      <c r="V21" s="189"/>
      <c r="W21" s="159" t="s">
        <v>23</v>
      </c>
      <c r="X21" s="161">
        <v>0</v>
      </c>
      <c r="Y21" s="161">
        <v>0</v>
      </c>
      <c r="Z21" s="161">
        <v>0</v>
      </c>
      <c r="AA21" s="161">
        <v>0</v>
      </c>
      <c r="AB21" s="161">
        <f t="shared" si="2"/>
        <v>0</v>
      </c>
      <c r="AC21" s="165">
        <f t="shared" si="3"/>
        <v>0</v>
      </c>
      <c r="AD21" s="192"/>
    </row>
    <row r="22" spans="1:30" ht="15" hidden="1" customHeight="1" x14ac:dyDescent="0.25">
      <c r="A22" s="292"/>
      <c r="B22" s="190"/>
      <c r="C22" s="159" t="s">
        <v>24</v>
      </c>
      <c r="D22" s="160"/>
      <c r="E22" s="160"/>
      <c r="F22" s="162"/>
      <c r="G22" s="162">
        <v>0</v>
      </c>
      <c r="H22" s="161">
        <f t="shared" si="0"/>
        <v>0</v>
      </c>
      <c r="I22" s="163">
        <f t="shared" si="1"/>
        <v>0</v>
      </c>
      <c r="J22" s="292"/>
      <c r="K22" s="190"/>
      <c r="L22" s="292"/>
      <c r="N22" s="159" t="s">
        <v>24</v>
      </c>
      <c r="O22" s="160">
        <v>0</v>
      </c>
      <c r="P22" s="160">
        <v>0</v>
      </c>
      <c r="Q22" s="161">
        <v>0</v>
      </c>
      <c r="R22" s="161">
        <v>0</v>
      </c>
      <c r="S22" s="161">
        <v>0</v>
      </c>
      <c r="T22" s="292"/>
      <c r="U22" s="164"/>
      <c r="V22" s="189"/>
      <c r="W22" s="159" t="s">
        <v>24</v>
      </c>
      <c r="X22" s="161">
        <v>0</v>
      </c>
      <c r="Y22" s="161">
        <v>0</v>
      </c>
      <c r="Z22" s="161">
        <v>0</v>
      </c>
      <c r="AA22" s="161">
        <v>0</v>
      </c>
      <c r="AB22" s="161">
        <f t="shared" si="2"/>
        <v>0</v>
      </c>
      <c r="AC22" s="165">
        <f t="shared" si="3"/>
        <v>0</v>
      </c>
      <c r="AD22" s="192"/>
    </row>
    <row r="23" spans="1:30" ht="15" hidden="1" customHeight="1" x14ac:dyDescent="0.25">
      <c r="A23" s="292"/>
      <c r="B23" s="190"/>
      <c r="C23" s="159" t="s">
        <v>25</v>
      </c>
      <c r="D23" s="160"/>
      <c r="E23" s="160"/>
      <c r="F23" s="162"/>
      <c r="G23" s="162">
        <v>0</v>
      </c>
      <c r="H23" s="161">
        <f t="shared" si="0"/>
        <v>0</v>
      </c>
      <c r="I23" s="163">
        <f t="shared" si="1"/>
        <v>0</v>
      </c>
      <c r="J23" s="292"/>
      <c r="K23" s="190"/>
      <c r="L23" s="292"/>
      <c r="N23" s="159" t="s">
        <v>25</v>
      </c>
      <c r="O23" s="160">
        <v>0</v>
      </c>
      <c r="P23" s="160">
        <v>0</v>
      </c>
      <c r="Q23" s="161">
        <v>0</v>
      </c>
      <c r="R23" s="161">
        <v>0</v>
      </c>
      <c r="S23" s="161">
        <v>0</v>
      </c>
      <c r="T23" s="292"/>
      <c r="U23" s="164"/>
      <c r="V23" s="189"/>
      <c r="W23" s="159" t="s">
        <v>25</v>
      </c>
      <c r="X23" s="161">
        <v>0</v>
      </c>
      <c r="Y23" s="161">
        <v>0</v>
      </c>
      <c r="Z23" s="161">
        <v>0</v>
      </c>
      <c r="AA23" s="161">
        <v>0</v>
      </c>
      <c r="AB23" s="161">
        <f t="shared" si="2"/>
        <v>0</v>
      </c>
      <c r="AC23" s="165">
        <f t="shared" si="3"/>
        <v>0</v>
      </c>
      <c r="AD23" s="192"/>
    </row>
    <row r="24" spans="1:30" ht="15" hidden="1" customHeight="1" x14ac:dyDescent="0.25">
      <c r="A24" s="292"/>
      <c r="B24" s="190"/>
      <c r="C24" s="159" t="s">
        <v>26</v>
      </c>
      <c r="D24" s="160"/>
      <c r="E24" s="160"/>
      <c r="F24" s="162"/>
      <c r="G24" s="162">
        <v>0</v>
      </c>
      <c r="H24" s="161">
        <f t="shared" si="0"/>
        <v>0</v>
      </c>
      <c r="I24" s="163">
        <f t="shared" si="1"/>
        <v>0</v>
      </c>
      <c r="J24" s="292"/>
      <c r="K24" s="190"/>
      <c r="L24" s="292"/>
      <c r="N24" s="159" t="s">
        <v>26</v>
      </c>
      <c r="O24" s="160">
        <v>0</v>
      </c>
      <c r="P24" s="160">
        <v>0</v>
      </c>
      <c r="Q24" s="161">
        <v>0</v>
      </c>
      <c r="R24" s="161">
        <v>0</v>
      </c>
      <c r="S24" s="161">
        <v>0</v>
      </c>
      <c r="T24" s="292"/>
      <c r="U24" s="164"/>
      <c r="V24" s="189"/>
      <c r="W24" s="159" t="s">
        <v>26</v>
      </c>
      <c r="X24" s="161">
        <v>0</v>
      </c>
      <c r="Y24" s="161">
        <v>0</v>
      </c>
      <c r="Z24" s="161">
        <v>0</v>
      </c>
      <c r="AA24" s="161">
        <v>0</v>
      </c>
      <c r="AB24" s="161">
        <f t="shared" si="2"/>
        <v>0</v>
      </c>
      <c r="AC24" s="165">
        <f t="shared" si="3"/>
        <v>0</v>
      </c>
      <c r="AD24" s="192"/>
    </row>
    <row r="25" spans="1:30" ht="15" hidden="1" customHeight="1" x14ac:dyDescent="0.25">
      <c r="A25" s="292"/>
      <c r="B25" s="190"/>
      <c r="C25" s="159" t="s">
        <v>27</v>
      </c>
      <c r="D25" s="160"/>
      <c r="E25" s="160"/>
      <c r="F25" s="162"/>
      <c r="G25" s="162">
        <v>0</v>
      </c>
      <c r="H25" s="161">
        <f t="shared" si="0"/>
        <v>0</v>
      </c>
      <c r="I25" s="163">
        <f t="shared" si="1"/>
        <v>0</v>
      </c>
      <c r="J25" s="292"/>
      <c r="K25" s="190"/>
      <c r="L25" s="292"/>
      <c r="N25" s="159" t="s">
        <v>27</v>
      </c>
      <c r="O25" s="160">
        <v>0</v>
      </c>
      <c r="P25" s="160">
        <v>0</v>
      </c>
      <c r="Q25" s="161">
        <v>0</v>
      </c>
      <c r="R25" s="161">
        <v>0</v>
      </c>
      <c r="S25" s="161">
        <v>0</v>
      </c>
      <c r="T25" s="292"/>
      <c r="U25" s="164"/>
      <c r="V25" s="189"/>
      <c r="W25" s="159" t="s">
        <v>27</v>
      </c>
      <c r="X25" s="161">
        <v>0</v>
      </c>
      <c r="Y25" s="161">
        <v>0</v>
      </c>
      <c r="Z25" s="161">
        <v>0</v>
      </c>
      <c r="AA25" s="161">
        <v>0</v>
      </c>
      <c r="AB25" s="161">
        <f t="shared" si="2"/>
        <v>0</v>
      </c>
      <c r="AC25" s="165">
        <f t="shared" si="3"/>
        <v>0</v>
      </c>
      <c r="AD25" s="192"/>
    </row>
    <row r="26" spans="1:30" ht="15" hidden="1" customHeight="1" x14ac:dyDescent="0.25">
      <c r="A26" s="292"/>
      <c r="B26" s="190"/>
      <c r="C26" s="159" t="s">
        <v>28</v>
      </c>
      <c r="D26" s="160"/>
      <c r="E26" s="160"/>
      <c r="F26" s="162"/>
      <c r="G26" s="162">
        <v>0</v>
      </c>
      <c r="H26" s="161">
        <f t="shared" si="0"/>
        <v>0</v>
      </c>
      <c r="I26" s="163">
        <f t="shared" si="1"/>
        <v>0</v>
      </c>
      <c r="J26" s="292"/>
      <c r="K26" s="190"/>
      <c r="L26" s="292"/>
      <c r="N26" s="159" t="s">
        <v>28</v>
      </c>
      <c r="O26" s="160">
        <v>0</v>
      </c>
      <c r="P26" s="160">
        <v>0</v>
      </c>
      <c r="Q26" s="161">
        <v>0</v>
      </c>
      <c r="R26" s="161">
        <v>0</v>
      </c>
      <c r="S26" s="161">
        <v>0</v>
      </c>
      <c r="T26" s="292"/>
      <c r="U26" s="164"/>
      <c r="V26" s="189"/>
      <c r="W26" s="159" t="s">
        <v>28</v>
      </c>
      <c r="X26" s="161">
        <v>0</v>
      </c>
      <c r="Y26" s="161">
        <v>0</v>
      </c>
      <c r="Z26" s="161">
        <v>0</v>
      </c>
      <c r="AA26" s="161">
        <v>0</v>
      </c>
      <c r="AB26" s="161">
        <f t="shared" si="2"/>
        <v>0</v>
      </c>
      <c r="AC26" s="165">
        <f t="shared" si="3"/>
        <v>0</v>
      </c>
      <c r="AD26" s="192"/>
    </row>
    <row r="27" spans="1:30" ht="15" hidden="1" customHeight="1" x14ac:dyDescent="0.25">
      <c r="A27" s="292"/>
      <c r="B27" s="190"/>
      <c r="C27" s="159" t="s">
        <v>29</v>
      </c>
      <c r="D27" s="160"/>
      <c r="E27" s="160"/>
      <c r="F27" s="162"/>
      <c r="G27" s="162">
        <v>0</v>
      </c>
      <c r="H27" s="161">
        <f t="shared" si="0"/>
        <v>0</v>
      </c>
      <c r="I27" s="163">
        <f t="shared" si="1"/>
        <v>0</v>
      </c>
      <c r="J27" s="292"/>
      <c r="K27" s="190"/>
      <c r="L27" s="292"/>
      <c r="N27" s="159" t="s">
        <v>29</v>
      </c>
      <c r="O27" s="160">
        <v>0</v>
      </c>
      <c r="P27" s="160">
        <v>0</v>
      </c>
      <c r="Q27" s="161">
        <v>0</v>
      </c>
      <c r="R27" s="161">
        <v>0</v>
      </c>
      <c r="S27" s="161">
        <v>0</v>
      </c>
      <c r="T27" s="292"/>
      <c r="U27" s="164"/>
      <c r="V27" s="189"/>
      <c r="W27" s="159" t="s">
        <v>29</v>
      </c>
      <c r="X27" s="161">
        <v>0</v>
      </c>
      <c r="Y27" s="161">
        <v>0</v>
      </c>
      <c r="Z27" s="161">
        <v>0</v>
      </c>
      <c r="AA27" s="161">
        <v>0</v>
      </c>
      <c r="AB27" s="161">
        <f t="shared" si="2"/>
        <v>0</v>
      </c>
      <c r="AC27" s="165">
        <f t="shared" si="3"/>
        <v>0</v>
      </c>
      <c r="AD27" s="192"/>
    </row>
    <row r="28" spans="1:30" ht="15" hidden="1" customHeight="1" x14ac:dyDescent="0.25">
      <c r="A28" s="292"/>
      <c r="B28" s="190"/>
      <c r="C28" s="159" t="s">
        <v>30</v>
      </c>
      <c r="D28" s="160"/>
      <c r="E28" s="160"/>
      <c r="F28" s="162"/>
      <c r="G28" s="162">
        <v>0</v>
      </c>
      <c r="H28" s="161">
        <f t="shared" si="0"/>
        <v>0</v>
      </c>
      <c r="I28" s="163">
        <f t="shared" si="1"/>
        <v>0</v>
      </c>
      <c r="J28" s="292"/>
      <c r="K28" s="190"/>
      <c r="L28" s="292"/>
      <c r="N28" s="159" t="s">
        <v>30</v>
      </c>
      <c r="O28" s="160">
        <v>0</v>
      </c>
      <c r="P28" s="160">
        <v>0</v>
      </c>
      <c r="Q28" s="161">
        <v>0</v>
      </c>
      <c r="R28" s="161">
        <v>0</v>
      </c>
      <c r="S28" s="161">
        <v>0</v>
      </c>
      <c r="T28" s="292"/>
      <c r="U28" s="164"/>
      <c r="V28" s="189"/>
      <c r="W28" s="159" t="s">
        <v>30</v>
      </c>
      <c r="X28" s="161">
        <v>0</v>
      </c>
      <c r="Y28" s="161">
        <v>0</v>
      </c>
      <c r="Z28" s="161">
        <v>0</v>
      </c>
      <c r="AA28" s="161">
        <v>0</v>
      </c>
      <c r="AB28" s="161">
        <f t="shared" si="2"/>
        <v>0</v>
      </c>
      <c r="AC28" s="165">
        <f t="shared" si="3"/>
        <v>0</v>
      </c>
      <c r="AD28" s="192"/>
    </row>
    <row r="29" spans="1:30" ht="15" hidden="1" customHeight="1" x14ac:dyDescent="0.25">
      <c r="A29" s="292"/>
      <c r="B29" s="190"/>
      <c r="C29" s="159" t="s">
        <v>31</v>
      </c>
      <c r="D29" s="160"/>
      <c r="E29" s="160"/>
      <c r="F29" s="162"/>
      <c r="G29" s="162">
        <v>0</v>
      </c>
      <c r="H29" s="161">
        <f t="shared" si="0"/>
        <v>0</v>
      </c>
      <c r="I29" s="163">
        <f t="shared" si="1"/>
        <v>0</v>
      </c>
      <c r="J29" s="292"/>
      <c r="K29" s="190"/>
      <c r="L29" s="292"/>
      <c r="N29" s="159" t="s">
        <v>31</v>
      </c>
      <c r="O29" s="160">
        <v>0</v>
      </c>
      <c r="P29" s="160">
        <v>0</v>
      </c>
      <c r="Q29" s="161">
        <v>0</v>
      </c>
      <c r="R29" s="161">
        <v>0</v>
      </c>
      <c r="S29" s="161">
        <v>0</v>
      </c>
      <c r="T29" s="292"/>
      <c r="U29" s="164"/>
      <c r="V29" s="189"/>
      <c r="W29" s="159" t="s">
        <v>31</v>
      </c>
      <c r="X29" s="161">
        <v>0</v>
      </c>
      <c r="Y29" s="161">
        <v>0</v>
      </c>
      <c r="Z29" s="161">
        <v>0</v>
      </c>
      <c r="AA29" s="161">
        <v>0</v>
      </c>
      <c r="AB29" s="161">
        <f t="shared" si="2"/>
        <v>0</v>
      </c>
      <c r="AC29" s="165">
        <f t="shared" si="3"/>
        <v>0</v>
      </c>
      <c r="AD29" s="192"/>
    </row>
    <row r="30" spans="1:30" ht="15" customHeight="1" x14ac:dyDescent="0.25">
      <c r="A30" s="292"/>
      <c r="B30" s="190"/>
      <c r="C30" s="159" t="s">
        <v>32</v>
      </c>
      <c r="D30" s="160">
        <v>1</v>
      </c>
      <c r="E30" s="160">
        <v>1</v>
      </c>
      <c r="F30" s="162">
        <v>0</v>
      </c>
      <c r="G30" s="162">
        <v>0</v>
      </c>
      <c r="H30" s="161">
        <f t="shared" si="0"/>
        <v>2</v>
      </c>
      <c r="I30" s="163">
        <f t="shared" si="1"/>
        <v>2.9850746268656716E-2</v>
      </c>
      <c r="J30" s="292"/>
      <c r="K30" s="190"/>
      <c r="L30" s="292"/>
      <c r="N30" s="159" t="s">
        <v>32</v>
      </c>
      <c r="O30" s="160">
        <v>3</v>
      </c>
      <c r="P30" s="160">
        <v>2</v>
      </c>
      <c r="Q30" s="161">
        <v>2</v>
      </c>
      <c r="R30" s="161">
        <v>2</v>
      </c>
      <c r="S30" s="161">
        <v>2</v>
      </c>
      <c r="T30" s="292"/>
      <c r="U30" s="164"/>
      <c r="V30" s="189"/>
      <c r="W30" s="159" t="s">
        <v>32</v>
      </c>
      <c r="X30" s="161">
        <v>1</v>
      </c>
      <c r="Y30" s="161">
        <v>1</v>
      </c>
      <c r="Z30" s="162">
        <v>0</v>
      </c>
      <c r="AA30" s="162">
        <v>0</v>
      </c>
      <c r="AB30" s="161">
        <f t="shared" si="2"/>
        <v>2</v>
      </c>
      <c r="AC30" s="165">
        <f t="shared" si="3"/>
        <v>0.05</v>
      </c>
      <c r="AD30" s="192"/>
    </row>
    <row r="31" spans="1:30" ht="15" customHeight="1" x14ac:dyDescent="0.25">
      <c r="A31" s="292"/>
      <c r="B31" s="190"/>
      <c r="C31" s="159" t="s">
        <v>33</v>
      </c>
      <c r="D31" s="160">
        <v>6</v>
      </c>
      <c r="E31" s="160">
        <v>1</v>
      </c>
      <c r="F31" s="162">
        <v>5</v>
      </c>
      <c r="G31" s="162">
        <v>0</v>
      </c>
      <c r="H31" s="161">
        <f t="shared" si="0"/>
        <v>12</v>
      </c>
      <c r="I31" s="163">
        <f t="shared" si="1"/>
        <v>0.17910447761194029</v>
      </c>
      <c r="J31" s="292"/>
      <c r="K31" s="190"/>
      <c r="L31" s="292"/>
      <c r="N31" s="159" t="s">
        <v>33</v>
      </c>
      <c r="O31" s="160">
        <v>6</v>
      </c>
      <c r="P31" s="160">
        <v>7</v>
      </c>
      <c r="Q31" s="161">
        <v>7</v>
      </c>
      <c r="R31" s="161">
        <v>7</v>
      </c>
      <c r="S31" s="161">
        <v>7</v>
      </c>
      <c r="T31" s="292"/>
      <c r="U31" s="164"/>
      <c r="V31" s="189"/>
      <c r="W31" s="159" t="s">
        <v>33</v>
      </c>
      <c r="X31" s="161">
        <v>6</v>
      </c>
      <c r="Y31" s="161">
        <v>1</v>
      </c>
      <c r="Z31" s="162">
        <v>0</v>
      </c>
      <c r="AA31" s="162">
        <v>0</v>
      </c>
      <c r="AB31" s="161">
        <f t="shared" si="2"/>
        <v>7</v>
      </c>
      <c r="AC31" s="165">
        <f t="shared" si="3"/>
        <v>0.17499999999999999</v>
      </c>
      <c r="AD31" s="192"/>
    </row>
    <row r="32" spans="1:30" ht="15" customHeight="1" x14ac:dyDescent="0.25">
      <c r="A32" s="292"/>
      <c r="B32" s="190"/>
      <c r="C32" s="159" t="s">
        <v>34</v>
      </c>
      <c r="D32" s="160">
        <v>1</v>
      </c>
      <c r="E32" s="160">
        <v>0</v>
      </c>
      <c r="F32" s="162">
        <v>0</v>
      </c>
      <c r="G32" s="162">
        <v>0</v>
      </c>
      <c r="H32" s="161">
        <f t="shared" si="0"/>
        <v>1</v>
      </c>
      <c r="I32" s="163">
        <f t="shared" si="1"/>
        <v>1.4925373134328358E-2</v>
      </c>
      <c r="J32" s="292"/>
      <c r="K32" s="190"/>
      <c r="L32" s="292"/>
      <c r="N32" s="159" t="s">
        <v>34</v>
      </c>
      <c r="O32" s="160">
        <v>1</v>
      </c>
      <c r="P32" s="160">
        <v>1</v>
      </c>
      <c r="Q32" s="161">
        <v>1</v>
      </c>
      <c r="R32" s="161">
        <v>1</v>
      </c>
      <c r="S32" s="161">
        <v>1</v>
      </c>
      <c r="T32" s="292"/>
      <c r="U32" s="164"/>
      <c r="V32" s="189"/>
      <c r="W32" s="159" t="s">
        <v>34</v>
      </c>
      <c r="X32" s="161">
        <v>1</v>
      </c>
      <c r="Y32" s="161">
        <v>0</v>
      </c>
      <c r="Z32" s="162">
        <v>0</v>
      </c>
      <c r="AA32" s="162">
        <v>0</v>
      </c>
      <c r="AB32" s="161">
        <f t="shared" si="2"/>
        <v>1</v>
      </c>
      <c r="AC32" s="165">
        <f t="shared" si="3"/>
        <v>2.5000000000000001E-2</v>
      </c>
      <c r="AD32" s="192"/>
    </row>
    <row r="33" spans="1:30" ht="15" customHeight="1" x14ac:dyDescent="0.25">
      <c r="A33" s="292"/>
      <c r="B33" s="190"/>
      <c r="C33" s="159" t="s">
        <v>35</v>
      </c>
      <c r="D33" s="160">
        <v>4</v>
      </c>
      <c r="E33" s="160">
        <v>0</v>
      </c>
      <c r="F33" s="162">
        <v>5</v>
      </c>
      <c r="G33" s="162">
        <v>0</v>
      </c>
      <c r="H33" s="161">
        <f t="shared" si="0"/>
        <v>9</v>
      </c>
      <c r="I33" s="163">
        <f t="shared" si="1"/>
        <v>0.13432835820895522</v>
      </c>
      <c r="J33" s="292"/>
      <c r="K33" s="190"/>
      <c r="L33" s="292"/>
      <c r="N33" s="311" t="s">
        <v>35</v>
      </c>
      <c r="O33" s="160">
        <v>6</v>
      </c>
      <c r="P33" s="160">
        <v>6</v>
      </c>
      <c r="Q33" s="161">
        <v>6</v>
      </c>
      <c r="R33" s="161">
        <v>6</v>
      </c>
      <c r="S33" s="161">
        <v>6</v>
      </c>
      <c r="T33" s="292"/>
      <c r="U33" s="164"/>
      <c r="V33" s="189"/>
      <c r="W33" s="159" t="s">
        <v>90</v>
      </c>
      <c r="X33" s="161">
        <v>4</v>
      </c>
      <c r="Y33" s="161">
        <v>0</v>
      </c>
      <c r="Z33" s="162">
        <v>2</v>
      </c>
      <c r="AA33" s="162">
        <v>0</v>
      </c>
      <c r="AB33" s="161">
        <f t="shared" si="2"/>
        <v>6</v>
      </c>
      <c r="AC33" s="165">
        <f t="shared" si="3"/>
        <v>0.15</v>
      </c>
      <c r="AD33" s="192"/>
    </row>
    <row r="34" spans="1:30" x14ac:dyDescent="0.25">
      <c r="A34" s="292"/>
      <c r="B34" s="190"/>
      <c r="C34" s="159" t="s">
        <v>36</v>
      </c>
      <c r="D34" s="160">
        <v>0</v>
      </c>
      <c r="E34" s="160">
        <v>0</v>
      </c>
      <c r="F34" s="162">
        <v>0</v>
      </c>
      <c r="G34" s="162">
        <v>0</v>
      </c>
      <c r="H34" s="161">
        <f t="shared" si="0"/>
        <v>0</v>
      </c>
      <c r="I34" s="163">
        <f t="shared" si="1"/>
        <v>0</v>
      </c>
      <c r="J34" s="292"/>
      <c r="K34" s="190"/>
      <c r="L34" s="292"/>
      <c r="N34" s="159" t="s">
        <v>36</v>
      </c>
      <c r="O34" s="160">
        <v>0</v>
      </c>
      <c r="P34" s="160">
        <v>0</v>
      </c>
      <c r="Q34" s="161">
        <v>0</v>
      </c>
      <c r="R34" s="161">
        <v>0</v>
      </c>
      <c r="S34" s="161">
        <v>0</v>
      </c>
      <c r="T34" s="292"/>
      <c r="U34" s="164"/>
      <c r="V34" s="189"/>
      <c r="W34" s="159" t="s">
        <v>36</v>
      </c>
      <c r="X34" s="161">
        <v>0</v>
      </c>
      <c r="Y34" s="161">
        <v>0</v>
      </c>
      <c r="Z34" s="162">
        <v>0</v>
      </c>
      <c r="AA34" s="162">
        <v>0</v>
      </c>
      <c r="AB34" s="161">
        <f t="shared" si="2"/>
        <v>0</v>
      </c>
      <c r="AC34" s="165">
        <f t="shared" si="3"/>
        <v>0</v>
      </c>
      <c r="AD34" s="192"/>
    </row>
    <row r="35" spans="1:30" ht="18" customHeight="1" x14ac:dyDescent="0.25">
      <c r="A35" s="292"/>
      <c r="B35" s="190"/>
      <c r="C35" s="159" t="s">
        <v>37</v>
      </c>
      <c r="D35" s="160">
        <v>0</v>
      </c>
      <c r="E35" s="160">
        <v>0</v>
      </c>
      <c r="F35" s="162">
        <v>0</v>
      </c>
      <c r="G35" s="162">
        <v>0</v>
      </c>
      <c r="H35" s="161">
        <f t="shared" si="0"/>
        <v>0</v>
      </c>
      <c r="I35" s="163">
        <f t="shared" si="1"/>
        <v>0</v>
      </c>
      <c r="J35" s="292"/>
      <c r="K35" s="190"/>
      <c r="L35" s="292"/>
      <c r="N35" s="159" t="s">
        <v>37</v>
      </c>
      <c r="O35" s="160">
        <v>0</v>
      </c>
      <c r="P35" s="160">
        <v>0</v>
      </c>
      <c r="Q35" s="161">
        <v>0</v>
      </c>
      <c r="R35" s="161">
        <v>0</v>
      </c>
      <c r="S35" s="161">
        <v>0</v>
      </c>
      <c r="T35" s="292"/>
      <c r="U35" s="164"/>
      <c r="V35" s="189"/>
      <c r="W35" s="159" t="s">
        <v>37</v>
      </c>
      <c r="X35" s="161">
        <v>0</v>
      </c>
      <c r="Y35" s="161">
        <v>0</v>
      </c>
      <c r="Z35" s="162">
        <v>0</v>
      </c>
      <c r="AA35" s="162">
        <v>0</v>
      </c>
      <c r="AB35" s="161">
        <f t="shared" si="2"/>
        <v>0</v>
      </c>
      <c r="AC35" s="165">
        <f t="shared" si="3"/>
        <v>0</v>
      </c>
      <c r="AD35" s="192"/>
    </row>
    <row r="36" spans="1:30" ht="15.75" customHeight="1" x14ac:dyDescent="0.25">
      <c r="A36" s="292"/>
      <c r="B36" s="190"/>
      <c r="C36" s="159" t="s">
        <v>38</v>
      </c>
      <c r="D36" s="160">
        <v>0</v>
      </c>
      <c r="E36" s="160">
        <v>0</v>
      </c>
      <c r="F36" s="162">
        <v>0</v>
      </c>
      <c r="G36" s="162">
        <v>0</v>
      </c>
      <c r="H36" s="161">
        <f t="shared" si="0"/>
        <v>0</v>
      </c>
      <c r="I36" s="163">
        <f t="shared" si="1"/>
        <v>0</v>
      </c>
      <c r="J36" s="292"/>
      <c r="K36" s="190"/>
      <c r="L36" s="292"/>
      <c r="N36" s="167" t="s">
        <v>38</v>
      </c>
      <c r="O36" s="160">
        <v>0</v>
      </c>
      <c r="P36" s="160">
        <v>0</v>
      </c>
      <c r="Q36" s="161">
        <v>0</v>
      </c>
      <c r="R36" s="161">
        <v>0</v>
      </c>
      <c r="S36" s="161">
        <v>0</v>
      </c>
      <c r="T36" s="292"/>
      <c r="U36" s="164"/>
      <c r="V36" s="189"/>
      <c r="W36" s="159" t="s">
        <v>38</v>
      </c>
      <c r="X36" s="161">
        <v>0</v>
      </c>
      <c r="Y36" s="161">
        <v>0</v>
      </c>
      <c r="Z36" s="162">
        <v>0</v>
      </c>
      <c r="AA36" s="162">
        <v>0</v>
      </c>
      <c r="AB36" s="161">
        <f t="shared" si="2"/>
        <v>0</v>
      </c>
      <c r="AC36" s="165">
        <f t="shared" si="3"/>
        <v>0</v>
      </c>
      <c r="AD36" s="192"/>
    </row>
    <row r="37" spans="1:30" ht="15" hidden="1" customHeight="1" x14ac:dyDescent="0.25">
      <c r="A37" s="292"/>
      <c r="B37" s="190"/>
      <c r="C37" s="159" t="s">
        <v>39</v>
      </c>
      <c r="D37" s="160"/>
      <c r="E37" s="160"/>
      <c r="F37" s="162"/>
      <c r="G37" s="162"/>
      <c r="H37" s="161">
        <f t="shared" si="0"/>
        <v>0</v>
      </c>
      <c r="I37" s="163">
        <f t="shared" si="1"/>
        <v>0</v>
      </c>
      <c r="J37" s="292"/>
      <c r="K37" s="190"/>
      <c r="L37" s="292"/>
      <c r="N37" s="159" t="s">
        <v>39</v>
      </c>
      <c r="O37" s="160">
        <v>0</v>
      </c>
      <c r="P37" s="160">
        <v>0</v>
      </c>
      <c r="Q37" s="161">
        <v>0</v>
      </c>
      <c r="R37" s="161">
        <v>0</v>
      </c>
      <c r="S37" s="161">
        <v>0</v>
      </c>
      <c r="T37" s="292"/>
      <c r="U37" s="164"/>
      <c r="V37" s="189"/>
      <c r="W37" s="159" t="s">
        <v>39</v>
      </c>
      <c r="X37" s="161">
        <v>0</v>
      </c>
      <c r="Y37" s="161">
        <v>0</v>
      </c>
      <c r="Z37" s="162">
        <v>0</v>
      </c>
      <c r="AA37" s="162">
        <v>0</v>
      </c>
      <c r="AB37" s="161">
        <f t="shared" si="2"/>
        <v>0</v>
      </c>
      <c r="AC37" s="165">
        <f t="shared" si="3"/>
        <v>0</v>
      </c>
      <c r="AD37" s="192"/>
    </row>
    <row r="38" spans="1:30" ht="15" hidden="1" customHeight="1" x14ac:dyDescent="0.25">
      <c r="A38" s="292"/>
      <c r="B38" s="190"/>
      <c r="C38" s="159" t="s">
        <v>40</v>
      </c>
      <c r="D38" s="160"/>
      <c r="E38" s="160"/>
      <c r="F38" s="162"/>
      <c r="G38" s="162"/>
      <c r="H38" s="161">
        <f t="shared" si="0"/>
        <v>0</v>
      </c>
      <c r="I38" s="163">
        <f t="shared" si="1"/>
        <v>0</v>
      </c>
      <c r="J38" s="292"/>
      <c r="K38" s="190"/>
      <c r="L38" s="292"/>
      <c r="N38" s="159" t="s">
        <v>40</v>
      </c>
      <c r="O38" s="160">
        <v>0</v>
      </c>
      <c r="P38" s="160">
        <v>0</v>
      </c>
      <c r="Q38" s="161">
        <v>0</v>
      </c>
      <c r="R38" s="161">
        <v>0</v>
      </c>
      <c r="S38" s="161">
        <v>0</v>
      </c>
      <c r="T38" s="292"/>
      <c r="U38" s="164"/>
      <c r="V38" s="189"/>
      <c r="W38" s="159" t="s">
        <v>40</v>
      </c>
      <c r="X38" s="161">
        <v>0</v>
      </c>
      <c r="Y38" s="161">
        <v>0</v>
      </c>
      <c r="Z38" s="162">
        <v>0</v>
      </c>
      <c r="AA38" s="162">
        <v>0</v>
      </c>
      <c r="AB38" s="161">
        <f t="shared" si="2"/>
        <v>0</v>
      </c>
      <c r="AC38" s="165">
        <f t="shared" si="3"/>
        <v>0</v>
      </c>
      <c r="AD38" s="192"/>
    </row>
    <row r="39" spans="1:30" ht="15" hidden="1" customHeight="1" x14ac:dyDescent="0.25">
      <c r="A39" s="292"/>
      <c r="B39" s="190"/>
      <c r="C39" s="159" t="s">
        <v>41</v>
      </c>
      <c r="D39" s="160"/>
      <c r="E39" s="160"/>
      <c r="F39" s="162"/>
      <c r="G39" s="162"/>
      <c r="H39" s="161">
        <f t="shared" si="0"/>
        <v>0</v>
      </c>
      <c r="I39" s="163">
        <f t="shared" si="1"/>
        <v>0</v>
      </c>
      <c r="J39" s="292"/>
      <c r="K39" s="190"/>
      <c r="L39" s="292"/>
      <c r="N39" s="159" t="s">
        <v>41</v>
      </c>
      <c r="O39" s="160">
        <v>0</v>
      </c>
      <c r="P39" s="160">
        <v>0</v>
      </c>
      <c r="Q39" s="161">
        <v>0</v>
      </c>
      <c r="R39" s="161">
        <v>0</v>
      </c>
      <c r="S39" s="161">
        <v>0</v>
      </c>
      <c r="T39" s="292"/>
      <c r="U39" s="164"/>
      <c r="V39" s="189"/>
      <c r="W39" s="159" t="s">
        <v>41</v>
      </c>
      <c r="X39" s="161">
        <v>0</v>
      </c>
      <c r="Y39" s="161">
        <v>0</v>
      </c>
      <c r="Z39" s="162">
        <v>0</v>
      </c>
      <c r="AA39" s="162">
        <v>0</v>
      </c>
      <c r="AB39" s="161">
        <f t="shared" si="2"/>
        <v>0</v>
      </c>
      <c r="AC39" s="165">
        <f t="shared" si="3"/>
        <v>0</v>
      </c>
      <c r="AD39" s="192"/>
    </row>
    <row r="40" spans="1:30" ht="15" customHeight="1" x14ac:dyDescent="0.25">
      <c r="A40" s="292"/>
      <c r="B40" s="190"/>
      <c r="C40" s="159" t="s">
        <v>42</v>
      </c>
      <c r="D40" s="160">
        <v>25</v>
      </c>
      <c r="E40" s="160">
        <v>1</v>
      </c>
      <c r="F40" s="162">
        <v>8</v>
      </c>
      <c r="G40" s="162">
        <v>0</v>
      </c>
      <c r="H40" s="161">
        <f t="shared" si="0"/>
        <v>34</v>
      </c>
      <c r="I40" s="163">
        <f t="shared" si="1"/>
        <v>0.5074626865671642</v>
      </c>
      <c r="J40" s="292"/>
      <c r="K40" s="190"/>
      <c r="L40" s="292"/>
      <c r="N40" s="167" t="s">
        <v>42</v>
      </c>
      <c r="O40" s="160">
        <v>12</v>
      </c>
      <c r="P40" s="160">
        <v>13</v>
      </c>
      <c r="Q40" s="161">
        <v>14</v>
      </c>
      <c r="R40" s="161">
        <v>14</v>
      </c>
      <c r="S40" s="161">
        <v>14</v>
      </c>
      <c r="T40" s="292"/>
      <c r="U40" s="164"/>
      <c r="V40" s="189"/>
      <c r="W40" s="159" t="s">
        <v>42</v>
      </c>
      <c r="X40" s="161">
        <v>10</v>
      </c>
      <c r="Y40" s="161">
        <v>0</v>
      </c>
      <c r="Z40" s="162">
        <v>4</v>
      </c>
      <c r="AA40" s="162">
        <v>0</v>
      </c>
      <c r="AB40" s="161">
        <f t="shared" si="2"/>
        <v>14</v>
      </c>
      <c r="AC40" s="165">
        <f t="shared" si="3"/>
        <v>0.35</v>
      </c>
      <c r="AD40" s="192"/>
    </row>
    <row r="41" spans="1:30" ht="15" customHeight="1" x14ac:dyDescent="0.25">
      <c r="A41" s="292"/>
      <c r="B41" s="190"/>
      <c r="C41" s="159" t="s">
        <v>43</v>
      </c>
      <c r="D41" s="160">
        <v>0</v>
      </c>
      <c r="E41" s="160">
        <v>0</v>
      </c>
      <c r="F41" s="162">
        <v>0</v>
      </c>
      <c r="G41" s="162">
        <v>0</v>
      </c>
      <c r="H41" s="161">
        <f t="shared" si="0"/>
        <v>0</v>
      </c>
      <c r="I41" s="163">
        <f t="shared" si="1"/>
        <v>0</v>
      </c>
      <c r="J41" s="292"/>
      <c r="K41" s="190"/>
      <c r="L41" s="292"/>
      <c r="N41" s="167" t="s">
        <v>43</v>
      </c>
      <c r="O41" s="160">
        <v>0</v>
      </c>
      <c r="P41" s="160">
        <v>0</v>
      </c>
      <c r="Q41" s="161">
        <v>0</v>
      </c>
      <c r="R41" s="161">
        <v>0</v>
      </c>
      <c r="S41" s="161">
        <v>0</v>
      </c>
      <c r="T41" s="292"/>
      <c r="U41" s="164"/>
      <c r="V41" s="189"/>
      <c r="W41" s="159" t="s">
        <v>43</v>
      </c>
      <c r="X41" s="161">
        <v>0</v>
      </c>
      <c r="Y41" s="161">
        <v>0</v>
      </c>
      <c r="Z41" s="162">
        <v>0</v>
      </c>
      <c r="AA41" s="162">
        <v>0</v>
      </c>
      <c r="AB41" s="161">
        <f t="shared" si="2"/>
        <v>0</v>
      </c>
      <c r="AC41" s="165">
        <f t="shared" si="3"/>
        <v>0</v>
      </c>
      <c r="AD41" s="192"/>
    </row>
    <row r="42" spans="1:30" ht="15" hidden="1" customHeight="1" x14ac:dyDescent="0.25">
      <c r="A42" s="292"/>
      <c r="B42" s="190"/>
      <c r="C42" s="159" t="s">
        <v>44</v>
      </c>
      <c r="D42" s="160"/>
      <c r="E42" s="160"/>
      <c r="F42" s="162"/>
      <c r="G42" s="162"/>
      <c r="H42" s="161">
        <f t="shared" si="0"/>
        <v>0</v>
      </c>
      <c r="I42" s="163">
        <f t="shared" si="1"/>
        <v>0</v>
      </c>
      <c r="J42" s="292"/>
      <c r="K42" s="190"/>
      <c r="L42" s="292"/>
      <c r="N42" s="167" t="s">
        <v>44</v>
      </c>
      <c r="O42" s="160">
        <v>0</v>
      </c>
      <c r="P42" s="160">
        <v>0</v>
      </c>
      <c r="Q42" s="161">
        <v>0</v>
      </c>
      <c r="R42" s="161">
        <v>0</v>
      </c>
      <c r="S42" s="161">
        <v>0</v>
      </c>
      <c r="T42" s="292"/>
      <c r="U42" s="164"/>
      <c r="V42" s="189"/>
      <c r="W42" s="159" t="s">
        <v>44</v>
      </c>
      <c r="X42" s="161">
        <v>0</v>
      </c>
      <c r="Y42" s="161">
        <v>0</v>
      </c>
      <c r="Z42" s="162">
        <v>0</v>
      </c>
      <c r="AA42" s="162">
        <v>0</v>
      </c>
      <c r="AB42" s="161">
        <f t="shared" si="2"/>
        <v>0</v>
      </c>
      <c r="AC42" s="165">
        <f t="shared" si="3"/>
        <v>0</v>
      </c>
      <c r="AD42" s="192"/>
    </row>
    <row r="43" spans="1:30" ht="15" customHeight="1" x14ac:dyDescent="0.25">
      <c r="A43" s="292"/>
      <c r="B43" s="190"/>
      <c r="C43" s="159" t="s">
        <v>45</v>
      </c>
      <c r="D43" s="160">
        <v>0</v>
      </c>
      <c r="E43" s="160">
        <v>0</v>
      </c>
      <c r="F43" s="162">
        <v>0</v>
      </c>
      <c r="G43" s="162">
        <v>0</v>
      </c>
      <c r="H43" s="161">
        <f t="shared" si="0"/>
        <v>0</v>
      </c>
      <c r="I43" s="163">
        <f t="shared" si="1"/>
        <v>0</v>
      </c>
      <c r="J43" s="292"/>
      <c r="K43" s="190"/>
      <c r="L43" s="292"/>
      <c r="N43" s="159" t="s">
        <v>45</v>
      </c>
      <c r="O43" s="160">
        <v>0</v>
      </c>
      <c r="P43" s="160">
        <v>0</v>
      </c>
      <c r="Q43" s="161">
        <v>0</v>
      </c>
      <c r="R43" s="161">
        <v>0</v>
      </c>
      <c r="S43" s="161">
        <v>0</v>
      </c>
      <c r="T43" s="292"/>
      <c r="U43" s="169"/>
      <c r="V43" s="189"/>
      <c r="W43" s="159" t="s">
        <v>45</v>
      </c>
      <c r="X43" s="161">
        <v>0</v>
      </c>
      <c r="Y43" s="161">
        <v>0</v>
      </c>
      <c r="Z43" s="162">
        <v>0</v>
      </c>
      <c r="AA43" s="162">
        <v>0</v>
      </c>
      <c r="AB43" s="161">
        <f t="shared" si="2"/>
        <v>0</v>
      </c>
      <c r="AC43" s="165">
        <f t="shared" si="3"/>
        <v>0</v>
      </c>
      <c r="AD43" s="192"/>
    </row>
    <row r="44" spans="1:30" ht="14.25" hidden="1" customHeight="1" x14ac:dyDescent="0.25">
      <c r="A44" s="292"/>
      <c r="B44" s="190"/>
      <c r="C44" s="159" t="s">
        <v>46</v>
      </c>
      <c r="D44" s="161">
        <v>0</v>
      </c>
      <c r="E44" s="161">
        <v>0</v>
      </c>
      <c r="F44" s="162">
        <v>0</v>
      </c>
      <c r="G44" s="162">
        <v>0</v>
      </c>
      <c r="H44" s="161">
        <f t="shared" si="0"/>
        <v>0</v>
      </c>
      <c r="I44" s="163">
        <f t="shared" si="1"/>
        <v>0</v>
      </c>
      <c r="J44" s="292"/>
      <c r="K44" s="190"/>
      <c r="L44" s="292"/>
      <c r="N44" s="159" t="s">
        <v>46</v>
      </c>
      <c r="O44" s="160">
        <v>0</v>
      </c>
      <c r="P44" s="160">
        <v>0</v>
      </c>
      <c r="Q44" s="161">
        <v>0</v>
      </c>
      <c r="R44" s="161">
        <v>0</v>
      </c>
      <c r="S44" s="161">
        <v>0</v>
      </c>
      <c r="T44" s="292"/>
      <c r="U44" s="169"/>
      <c r="V44" s="189"/>
      <c r="W44" s="159" t="s">
        <v>46</v>
      </c>
      <c r="X44" s="161">
        <v>0</v>
      </c>
      <c r="Y44" s="161">
        <v>0</v>
      </c>
      <c r="Z44" s="162">
        <v>0</v>
      </c>
      <c r="AA44" s="162">
        <v>0</v>
      </c>
      <c r="AB44" s="161">
        <f t="shared" si="2"/>
        <v>0</v>
      </c>
      <c r="AC44" s="165">
        <f t="shared" si="3"/>
        <v>0</v>
      </c>
      <c r="AD44" s="192"/>
    </row>
    <row r="45" spans="1:30" ht="15" hidden="1" customHeight="1" x14ac:dyDescent="0.25">
      <c r="A45" s="292"/>
      <c r="B45" s="190"/>
      <c r="C45" s="159" t="s">
        <v>47</v>
      </c>
      <c r="D45" s="161">
        <v>0</v>
      </c>
      <c r="E45" s="161">
        <v>0</v>
      </c>
      <c r="F45" s="162">
        <v>0</v>
      </c>
      <c r="G45" s="162">
        <v>0</v>
      </c>
      <c r="H45" s="161">
        <f t="shared" si="0"/>
        <v>0</v>
      </c>
      <c r="I45" s="163">
        <f t="shared" si="1"/>
        <v>0</v>
      </c>
      <c r="J45" s="292"/>
      <c r="K45" s="190"/>
      <c r="L45" s="292"/>
      <c r="N45" s="159" t="s">
        <v>47</v>
      </c>
      <c r="O45" s="160">
        <v>0</v>
      </c>
      <c r="P45" s="160">
        <v>0</v>
      </c>
      <c r="Q45" s="161">
        <v>0</v>
      </c>
      <c r="R45" s="161">
        <v>0</v>
      </c>
      <c r="S45" s="161">
        <v>0</v>
      </c>
      <c r="T45" s="292"/>
      <c r="U45" s="164"/>
      <c r="V45" s="189"/>
      <c r="W45" s="159" t="s">
        <v>47</v>
      </c>
      <c r="X45" s="161">
        <v>0</v>
      </c>
      <c r="Y45" s="161">
        <v>0</v>
      </c>
      <c r="Z45" s="162">
        <v>0</v>
      </c>
      <c r="AA45" s="162">
        <v>0</v>
      </c>
      <c r="AB45" s="161">
        <f t="shared" si="2"/>
        <v>0</v>
      </c>
      <c r="AC45" s="165">
        <f t="shared" si="3"/>
        <v>0</v>
      </c>
      <c r="AD45" s="192"/>
    </row>
    <row r="46" spans="1:30" ht="15" customHeight="1" x14ac:dyDescent="0.25">
      <c r="A46" s="292"/>
      <c r="B46" s="190"/>
      <c r="C46" s="154" t="s">
        <v>48</v>
      </c>
      <c r="D46" s="154">
        <f>SUM(D14:D45)</f>
        <v>38</v>
      </c>
      <c r="E46" s="154">
        <f>SUM(E14:E45)</f>
        <v>3</v>
      </c>
      <c r="F46" s="154">
        <f>SUM(F14:F45)</f>
        <v>20</v>
      </c>
      <c r="G46" s="154">
        <f>SUM(G14:G45)</f>
        <v>0</v>
      </c>
      <c r="H46" s="154">
        <f>SUM(H14:H45)</f>
        <v>61</v>
      </c>
      <c r="I46" s="172">
        <f t="shared" si="1"/>
        <v>0.91044776119402981</v>
      </c>
      <c r="J46" s="292"/>
      <c r="K46" s="190"/>
      <c r="L46" s="292"/>
      <c r="N46" s="154" t="s">
        <v>48</v>
      </c>
      <c r="O46" s="168">
        <f>SUM(O14:O45)</f>
        <v>32</v>
      </c>
      <c r="P46" s="168">
        <f>SUM(P14:P45)</f>
        <v>33</v>
      </c>
      <c r="Q46" s="168">
        <f>SUM(Q14:Q45)</f>
        <v>34</v>
      </c>
      <c r="R46" s="168">
        <f>SUM(R14:R45)</f>
        <v>33</v>
      </c>
      <c r="S46" s="168">
        <f>SUM(S14:S45)</f>
        <v>33</v>
      </c>
      <c r="T46" s="292"/>
      <c r="U46" s="169"/>
      <c r="V46" s="189"/>
      <c r="W46" s="155" t="s">
        <v>48</v>
      </c>
      <c r="X46" s="155">
        <f>SUM(X14:X45)</f>
        <v>23</v>
      </c>
      <c r="Y46" s="155">
        <f>SUM(Y14:Y45)</f>
        <v>2</v>
      </c>
      <c r="Z46" s="155">
        <f>SUM(Z14:Z45)</f>
        <v>8</v>
      </c>
      <c r="AA46" s="155">
        <f>SUM(AA14:AA45)</f>
        <v>0</v>
      </c>
      <c r="AB46" s="174">
        <f>SUM(X46:AA46)</f>
        <v>33</v>
      </c>
      <c r="AC46" s="175">
        <f>SUM(AC14:AC45)</f>
        <v>0.82499999999999996</v>
      </c>
      <c r="AD46" s="192"/>
    </row>
    <row r="47" spans="1:30" ht="15" customHeight="1" x14ac:dyDescent="0.25">
      <c r="A47" s="292"/>
      <c r="B47" s="190"/>
      <c r="C47" s="170" t="s">
        <v>49</v>
      </c>
      <c r="D47" s="173">
        <f>D46/$H$55</f>
        <v>0.56716417910447758</v>
      </c>
      <c r="E47" s="173">
        <f>E46/$H$55</f>
        <v>4.4776119402985072E-2</v>
      </c>
      <c r="F47" s="173">
        <f>F46/$H$55</f>
        <v>0.29850746268656714</v>
      </c>
      <c r="G47" s="173">
        <f>G46/$H$55</f>
        <v>0</v>
      </c>
      <c r="H47" s="173">
        <f>H46/$H$55</f>
        <v>0.91044776119402981</v>
      </c>
      <c r="I47" s="173"/>
      <c r="J47" s="292"/>
      <c r="K47" s="190"/>
      <c r="L47" s="292"/>
      <c r="N47" s="170" t="s">
        <v>49</v>
      </c>
      <c r="O47" s="171">
        <f>O46/$O$55</f>
        <v>0.88888888888888884</v>
      </c>
      <c r="P47" s="171">
        <f>P46/$P$55</f>
        <v>0.89189189189189189</v>
      </c>
      <c r="Q47" s="171">
        <f>Q46/$Q$55</f>
        <v>0.87179487179487181</v>
      </c>
      <c r="R47" s="171">
        <f>R46/$R$55</f>
        <v>0.82499999999999996</v>
      </c>
      <c r="S47" s="171">
        <f>S46/$S$55</f>
        <v>0.82499999999999996</v>
      </c>
      <c r="T47" s="297"/>
      <c r="U47" s="164"/>
      <c r="V47" s="189"/>
      <c r="W47" s="177" t="s">
        <v>49</v>
      </c>
      <c r="X47" s="175">
        <f>X46/$AB$55</f>
        <v>0.57499999999999996</v>
      </c>
      <c r="Y47" s="175">
        <f>Y46/$AB$55</f>
        <v>0.05</v>
      </c>
      <c r="Z47" s="175">
        <f>Z46/$AB$55</f>
        <v>0.2</v>
      </c>
      <c r="AA47" s="175">
        <f>AA46/$AB$55</f>
        <v>0</v>
      </c>
      <c r="AB47" s="175">
        <f>AB46/$AB$55</f>
        <v>0.82499999999999996</v>
      </c>
      <c r="AC47" s="178"/>
      <c r="AD47" s="192"/>
    </row>
    <row r="48" spans="1:30" ht="15" customHeight="1" x14ac:dyDescent="0.25">
      <c r="A48" s="292"/>
      <c r="B48" s="190"/>
      <c r="C48" s="404" t="s">
        <v>89</v>
      </c>
      <c r="D48" s="405"/>
      <c r="E48" s="405"/>
      <c r="F48" s="405"/>
      <c r="G48" s="405"/>
      <c r="H48" s="405"/>
      <c r="I48" s="406"/>
      <c r="J48" s="292"/>
      <c r="K48" s="190"/>
      <c r="L48" s="292"/>
      <c r="N48" s="404" t="s">
        <v>89</v>
      </c>
      <c r="O48" s="405"/>
      <c r="P48" s="405"/>
      <c r="Q48" s="405"/>
      <c r="R48" s="405"/>
      <c r="S48" s="405"/>
      <c r="T48" s="292"/>
      <c r="U48" s="164"/>
      <c r="V48" s="189"/>
      <c r="W48" s="414" t="s">
        <v>89</v>
      </c>
      <c r="X48" s="413"/>
      <c r="Y48" s="413"/>
      <c r="Z48" s="413"/>
      <c r="AA48" s="413"/>
      <c r="AB48" s="413"/>
      <c r="AC48" s="413"/>
      <c r="AD48" s="192"/>
    </row>
    <row r="49" spans="1:30" ht="15" customHeight="1" x14ac:dyDescent="0.25">
      <c r="A49" s="292"/>
      <c r="B49" s="190"/>
      <c r="C49" s="159" t="s">
        <v>50</v>
      </c>
      <c r="D49" s="162">
        <v>0</v>
      </c>
      <c r="E49" s="162">
        <v>0</v>
      </c>
      <c r="F49" s="162">
        <v>0</v>
      </c>
      <c r="G49" s="162">
        <v>1</v>
      </c>
      <c r="H49" s="162">
        <f>SUM(D49:G49)</f>
        <v>1</v>
      </c>
      <c r="I49" s="176">
        <f>H49/$H$55</f>
        <v>1.4925373134328358E-2</v>
      </c>
      <c r="J49" s="292"/>
      <c r="K49" s="190"/>
      <c r="L49" s="292"/>
      <c r="N49" s="159" t="s">
        <v>50</v>
      </c>
      <c r="O49" s="161">
        <v>1</v>
      </c>
      <c r="P49" s="161">
        <v>1</v>
      </c>
      <c r="Q49" s="161">
        <v>1</v>
      </c>
      <c r="R49" s="161">
        <v>1</v>
      </c>
      <c r="S49" s="161">
        <v>1</v>
      </c>
      <c r="T49" s="292"/>
      <c r="U49" s="164"/>
      <c r="V49" s="189"/>
      <c r="W49" s="159" t="s">
        <v>50</v>
      </c>
      <c r="X49" s="162">
        <v>0</v>
      </c>
      <c r="Y49" s="162">
        <v>0</v>
      </c>
      <c r="Z49" s="162">
        <v>0</v>
      </c>
      <c r="AA49" s="162">
        <v>1</v>
      </c>
      <c r="AB49" s="161">
        <f>SUM(X49:AA49)</f>
        <v>1</v>
      </c>
      <c r="AC49" s="179">
        <f>AB49/$AB$55</f>
        <v>2.5000000000000001E-2</v>
      </c>
      <c r="AD49" s="192"/>
    </row>
    <row r="50" spans="1:30" ht="15" customHeight="1" x14ac:dyDescent="0.25">
      <c r="A50" s="292"/>
      <c r="B50" s="190"/>
      <c r="C50" s="159" t="s">
        <v>51</v>
      </c>
      <c r="D50" s="162">
        <v>1</v>
      </c>
      <c r="E50" s="162">
        <v>0</v>
      </c>
      <c r="F50" s="162">
        <v>0</v>
      </c>
      <c r="G50" s="162">
        <v>1</v>
      </c>
      <c r="H50" s="162">
        <f>SUM(D50:G50)</f>
        <v>2</v>
      </c>
      <c r="I50" s="176">
        <f>H50/$H$55</f>
        <v>2.9850746268656716E-2</v>
      </c>
      <c r="J50" s="292"/>
      <c r="K50" s="190"/>
      <c r="L50" s="292"/>
      <c r="N50" s="159" t="s">
        <v>51</v>
      </c>
      <c r="O50" s="161">
        <v>1</v>
      </c>
      <c r="P50" s="161">
        <v>1</v>
      </c>
      <c r="Q50" s="161">
        <v>1</v>
      </c>
      <c r="R50" s="161">
        <v>2</v>
      </c>
      <c r="S50" s="161">
        <v>2</v>
      </c>
      <c r="T50" s="292"/>
      <c r="U50" s="169"/>
      <c r="V50" s="189"/>
      <c r="W50" s="159" t="s">
        <v>51</v>
      </c>
      <c r="X50" s="162">
        <v>1</v>
      </c>
      <c r="Y50" s="162">
        <v>0</v>
      </c>
      <c r="Z50" s="162">
        <v>0</v>
      </c>
      <c r="AA50" s="162">
        <v>1</v>
      </c>
      <c r="AB50" s="161">
        <f>SUM(X50:AA50)</f>
        <v>2</v>
      </c>
      <c r="AC50" s="179">
        <f>AB50/$AB$55</f>
        <v>0.05</v>
      </c>
      <c r="AD50" s="192"/>
    </row>
    <row r="51" spans="1:30" ht="15" customHeight="1" x14ac:dyDescent="0.25">
      <c r="A51" s="292"/>
      <c r="B51" s="190"/>
      <c r="C51" s="159" t="s">
        <v>52</v>
      </c>
      <c r="D51" s="162">
        <v>1</v>
      </c>
      <c r="E51" s="162">
        <v>0</v>
      </c>
      <c r="F51" s="162">
        <v>0</v>
      </c>
      <c r="G51" s="162">
        <v>0</v>
      </c>
      <c r="H51" s="162">
        <f>SUM(D51:G51)</f>
        <v>1</v>
      </c>
      <c r="I51" s="176">
        <f>H51/$H$55</f>
        <v>1.4925373134328358E-2</v>
      </c>
      <c r="J51" s="292"/>
      <c r="K51" s="190"/>
      <c r="L51" s="292"/>
      <c r="N51" s="159" t="s">
        <v>52</v>
      </c>
      <c r="O51" s="161">
        <v>0</v>
      </c>
      <c r="P51" s="161">
        <v>0</v>
      </c>
      <c r="Q51" s="161">
        <v>0</v>
      </c>
      <c r="R51" s="161">
        <v>1</v>
      </c>
      <c r="S51" s="161">
        <v>1</v>
      </c>
      <c r="T51" s="292"/>
      <c r="U51" s="169"/>
      <c r="V51" s="189"/>
      <c r="W51" s="159" t="s">
        <v>52</v>
      </c>
      <c r="X51" s="162">
        <v>0</v>
      </c>
      <c r="Y51" s="162">
        <v>0</v>
      </c>
      <c r="Z51" s="162">
        <v>1</v>
      </c>
      <c r="AA51" s="162">
        <v>0</v>
      </c>
      <c r="AB51" s="161">
        <f>SUM(X51:AA51)</f>
        <v>1</v>
      </c>
      <c r="AC51" s="179">
        <f>AB51/$AB$55</f>
        <v>2.5000000000000001E-2</v>
      </c>
      <c r="AD51" s="192"/>
    </row>
    <row r="52" spans="1:30" ht="15" customHeight="1" x14ac:dyDescent="0.25">
      <c r="A52" s="292"/>
      <c r="B52" s="190"/>
      <c r="C52" s="159" t="s">
        <v>53</v>
      </c>
      <c r="D52" s="162">
        <v>0</v>
      </c>
      <c r="E52" s="162">
        <v>0</v>
      </c>
      <c r="F52" s="162">
        <v>2</v>
      </c>
      <c r="G52" s="162">
        <v>0</v>
      </c>
      <c r="H52" s="162">
        <f>SUM(D52:G52)</f>
        <v>2</v>
      </c>
      <c r="I52" s="176">
        <f>H52/$H$55</f>
        <v>2.9850746268656716E-2</v>
      </c>
      <c r="J52" s="292"/>
      <c r="K52" s="190"/>
      <c r="L52" s="292"/>
      <c r="N52" s="159" t="s">
        <v>53</v>
      </c>
      <c r="O52" s="161">
        <v>2</v>
      </c>
      <c r="P52" s="161">
        <v>2</v>
      </c>
      <c r="Q52" s="161">
        <v>3</v>
      </c>
      <c r="R52" s="161">
        <v>3</v>
      </c>
      <c r="S52" s="161">
        <v>3</v>
      </c>
      <c r="T52" s="292"/>
      <c r="U52" s="180"/>
      <c r="V52" s="189"/>
      <c r="W52" s="159" t="s">
        <v>53</v>
      </c>
      <c r="X52" s="162">
        <v>0</v>
      </c>
      <c r="Y52" s="162">
        <v>0</v>
      </c>
      <c r="Z52" s="162">
        <v>3</v>
      </c>
      <c r="AA52" s="162">
        <v>0</v>
      </c>
      <c r="AB52" s="161">
        <f>SUM(X52:AA52)</f>
        <v>3</v>
      </c>
      <c r="AC52" s="179">
        <f>AB52/$AB$55</f>
        <v>7.4999999999999997E-2</v>
      </c>
      <c r="AD52" s="192"/>
    </row>
    <row r="53" spans="1:30" ht="15" customHeight="1" x14ac:dyDescent="0.25">
      <c r="A53" s="292"/>
      <c r="B53" s="190"/>
      <c r="C53" s="154" t="s">
        <v>54</v>
      </c>
      <c r="D53" s="154">
        <f>SUM(D49:D52)</f>
        <v>2</v>
      </c>
      <c r="E53" s="154">
        <f>SUM(E49:E52)</f>
        <v>0</v>
      </c>
      <c r="F53" s="154">
        <f>SUM(F49:F52)</f>
        <v>2</v>
      </c>
      <c r="G53" s="154">
        <f>SUM(G49:G52)</f>
        <v>2</v>
      </c>
      <c r="H53" s="154">
        <f>SUM(H49:H52)</f>
        <v>6</v>
      </c>
      <c r="I53" s="181">
        <f>H53/$H$55</f>
        <v>8.9552238805970144E-2</v>
      </c>
      <c r="J53" s="292"/>
      <c r="K53" s="190"/>
      <c r="L53" s="292"/>
      <c r="N53" s="154" t="s">
        <v>54</v>
      </c>
      <c r="O53" s="168">
        <f>SUM(O49+O50+O51+O52)</f>
        <v>4</v>
      </c>
      <c r="P53" s="168">
        <f>SUM(P49+P50+P51+P52)</f>
        <v>4</v>
      </c>
      <c r="Q53" s="168">
        <f>SUM(Q49+Q50+Q51+Q52)</f>
        <v>5</v>
      </c>
      <c r="R53" s="168">
        <f>SUM(R49+R50+R51+R52)</f>
        <v>7</v>
      </c>
      <c r="S53" s="168">
        <f>SUM(S49+S50+S51+S52)</f>
        <v>7</v>
      </c>
      <c r="T53" s="292"/>
      <c r="U53" s="180"/>
      <c r="V53" s="189"/>
      <c r="W53" s="154" t="s">
        <v>54</v>
      </c>
      <c r="X53" s="154">
        <f t="shared" ref="X53:AC53" si="4">SUM(X49:X52)</f>
        <v>1</v>
      </c>
      <c r="Y53" s="154">
        <f t="shared" si="4"/>
        <v>0</v>
      </c>
      <c r="Z53" s="154">
        <f t="shared" si="4"/>
        <v>4</v>
      </c>
      <c r="AA53" s="154">
        <f t="shared" si="4"/>
        <v>2</v>
      </c>
      <c r="AB53" s="154">
        <f t="shared" si="4"/>
        <v>7</v>
      </c>
      <c r="AC53" s="184">
        <f t="shared" si="4"/>
        <v>0.17499999999999999</v>
      </c>
      <c r="AD53" s="192"/>
    </row>
    <row r="54" spans="1:30" ht="15" customHeight="1" x14ac:dyDescent="0.25">
      <c r="A54" s="292"/>
      <c r="B54" s="190"/>
      <c r="C54" s="170" t="s">
        <v>49</v>
      </c>
      <c r="D54" s="173">
        <f>D53/$H$55</f>
        <v>2.9850746268656716E-2</v>
      </c>
      <c r="E54" s="173">
        <f>E53/$H$55</f>
        <v>0</v>
      </c>
      <c r="F54" s="173">
        <f>F53/$H$55</f>
        <v>2.9850746268656716E-2</v>
      </c>
      <c r="G54" s="173">
        <f>G53/$H$55</f>
        <v>2.9850746268656716E-2</v>
      </c>
      <c r="H54" s="173">
        <f>H53/$H$55</f>
        <v>8.9552238805970144E-2</v>
      </c>
      <c r="I54" s="173"/>
      <c r="J54" s="292"/>
      <c r="K54" s="190"/>
      <c r="L54" s="292"/>
      <c r="N54" s="170" t="s">
        <v>49</v>
      </c>
      <c r="O54" s="171">
        <f>O53/$O$55</f>
        <v>0.1111111111111111</v>
      </c>
      <c r="P54" s="171">
        <f>P53/$P$55</f>
        <v>0.10810810810810811</v>
      </c>
      <c r="Q54" s="171">
        <f>Q53/$Q$55</f>
        <v>0.12820512820512819</v>
      </c>
      <c r="R54" s="171">
        <f>R53/$R$55</f>
        <v>0.17499999999999999</v>
      </c>
      <c r="S54" s="171">
        <f>S53/$S$55</f>
        <v>0.17499999999999999</v>
      </c>
      <c r="T54" s="292"/>
      <c r="V54" s="189"/>
      <c r="W54" s="170" t="s">
        <v>49</v>
      </c>
      <c r="X54" s="184">
        <f>X53/$AB$55</f>
        <v>2.5000000000000001E-2</v>
      </c>
      <c r="Y54" s="184">
        <f>Y53/$AB$55</f>
        <v>0</v>
      </c>
      <c r="Z54" s="184">
        <f>Z53/$AB$55</f>
        <v>0.1</v>
      </c>
      <c r="AA54" s="184">
        <f>AA53/$AB$55</f>
        <v>0.05</v>
      </c>
      <c r="AB54" s="184">
        <f>AB53/$AB$55</f>
        <v>0.17499999999999999</v>
      </c>
      <c r="AC54" s="183"/>
      <c r="AD54" s="192"/>
    </row>
    <row r="55" spans="1:30" ht="15" customHeight="1" x14ac:dyDescent="0.25">
      <c r="A55" s="292"/>
      <c r="B55" s="190"/>
      <c r="C55" s="154" t="s">
        <v>8</v>
      </c>
      <c r="D55" s="154">
        <f t="shared" ref="D55:H56" si="5">SUM(D46+D53)</f>
        <v>40</v>
      </c>
      <c r="E55" s="154">
        <f t="shared" si="5"/>
        <v>3</v>
      </c>
      <c r="F55" s="154">
        <f t="shared" si="5"/>
        <v>22</v>
      </c>
      <c r="G55" s="154">
        <f t="shared" si="5"/>
        <v>2</v>
      </c>
      <c r="H55" s="154">
        <f t="shared" si="5"/>
        <v>67</v>
      </c>
      <c r="I55" s="173">
        <f>SUM(I46+I53)</f>
        <v>1</v>
      </c>
      <c r="J55" s="292"/>
      <c r="K55" s="190"/>
      <c r="L55" s="292"/>
      <c r="N55" s="155" t="s">
        <v>8</v>
      </c>
      <c r="O55" s="174">
        <f>SUM(O46+O53)</f>
        <v>36</v>
      </c>
      <c r="P55" s="174">
        <f>SUM(P46+P53)</f>
        <v>37</v>
      </c>
      <c r="Q55" s="174">
        <f>SUM(Q46+Q53)</f>
        <v>39</v>
      </c>
      <c r="R55" s="174">
        <f>SUM(R46+R53)</f>
        <v>40</v>
      </c>
      <c r="S55" s="174">
        <f>SUM(S46+S53)</f>
        <v>40</v>
      </c>
      <c r="T55" s="292"/>
      <c r="V55" s="189"/>
      <c r="W55" s="154" t="s">
        <v>8</v>
      </c>
      <c r="X55" s="154">
        <f>SUM(X53+X46)</f>
        <v>24</v>
      </c>
      <c r="Y55" s="154">
        <f>SUM(Y53+Y46)</f>
        <v>2</v>
      </c>
      <c r="Z55" s="154">
        <f>SUM(Z53+Z46)</f>
        <v>12</v>
      </c>
      <c r="AA55" s="154">
        <f>SUM(AA53+AA46)</f>
        <v>2</v>
      </c>
      <c r="AB55" s="154">
        <f>SUM(AB53+AB46)</f>
        <v>40</v>
      </c>
      <c r="AC55" s="184">
        <f>AC46+AC53</f>
        <v>1</v>
      </c>
      <c r="AD55" s="192"/>
    </row>
    <row r="56" spans="1:30" ht="15" customHeight="1" x14ac:dyDescent="0.25">
      <c r="A56" s="292"/>
      <c r="B56" s="190"/>
      <c r="C56" s="170" t="s">
        <v>49</v>
      </c>
      <c r="D56" s="173">
        <f t="shared" si="5"/>
        <v>0.59701492537313428</v>
      </c>
      <c r="E56" s="173">
        <f t="shared" si="5"/>
        <v>4.4776119402985072E-2</v>
      </c>
      <c r="F56" s="173">
        <f t="shared" si="5"/>
        <v>0.32835820895522383</v>
      </c>
      <c r="G56" s="173">
        <f t="shared" si="5"/>
        <v>2.9850746268656716E-2</v>
      </c>
      <c r="H56" s="173">
        <f t="shared" si="5"/>
        <v>1</v>
      </c>
      <c r="I56" s="290"/>
      <c r="J56" s="308"/>
      <c r="K56" s="190"/>
      <c r="L56" s="292"/>
      <c r="N56" s="177" t="s">
        <v>49</v>
      </c>
      <c r="O56" s="182">
        <f>O47+O54</f>
        <v>1</v>
      </c>
      <c r="P56" s="182">
        <f>P47+P54</f>
        <v>1</v>
      </c>
      <c r="Q56" s="182">
        <f>Q47+Q54</f>
        <v>1</v>
      </c>
      <c r="R56" s="182">
        <f>R47+R54</f>
        <v>1</v>
      </c>
      <c r="S56" s="182">
        <f>S47+S54</f>
        <v>1</v>
      </c>
      <c r="T56" s="292"/>
      <c r="V56" s="189"/>
      <c r="W56" s="170" t="s">
        <v>49</v>
      </c>
      <c r="X56" s="173">
        <f>X47+X54</f>
        <v>0.6</v>
      </c>
      <c r="Y56" s="173">
        <f>Y47+Y54</f>
        <v>0.05</v>
      </c>
      <c r="Z56" s="173">
        <f>Z47+Z54</f>
        <v>0.30000000000000004</v>
      </c>
      <c r="AA56" s="173">
        <f>AA47+AA54</f>
        <v>0.05</v>
      </c>
      <c r="AB56" s="173">
        <f>AB47+AB54</f>
        <v>1</v>
      </c>
      <c r="AC56" s="183"/>
      <c r="AD56" s="192"/>
    </row>
    <row r="57" spans="1:30" ht="15" customHeight="1" x14ac:dyDescent="0.25">
      <c r="A57" s="292"/>
      <c r="B57" s="190"/>
      <c r="C57" s="412" t="s">
        <v>55</v>
      </c>
      <c r="D57" s="412"/>
      <c r="E57" s="156"/>
      <c r="J57" s="292"/>
      <c r="K57" s="190"/>
      <c r="L57" s="292"/>
      <c r="M57" s="190"/>
      <c r="T57" s="292"/>
      <c r="V57" s="189"/>
      <c r="W57" s="417" t="s">
        <v>55</v>
      </c>
      <c r="X57" s="417"/>
      <c r="Y57" s="417"/>
      <c r="Z57" s="190"/>
      <c r="AA57" s="190"/>
      <c r="AB57" s="190"/>
      <c r="AC57" s="190"/>
      <c r="AD57" s="192"/>
    </row>
    <row r="58" spans="1:30" ht="15" customHeight="1" x14ac:dyDescent="0.25">
      <c r="A58" s="292"/>
      <c r="B58" s="190"/>
      <c r="C58" s="156" t="s">
        <v>56</v>
      </c>
      <c r="D58" s="156"/>
      <c r="E58" s="156"/>
      <c r="J58" s="292"/>
      <c r="K58" s="190"/>
      <c r="L58" s="292"/>
      <c r="N58" s="157" t="s">
        <v>86</v>
      </c>
      <c r="T58" s="292"/>
      <c r="V58" s="189"/>
      <c r="W58" s="417" t="s">
        <v>56</v>
      </c>
      <c r="X58" s="417"/>
      <c r="Y58" s="417"/>
      <c r="Z58" s="190"/>
      <c r="AA58" s="190"/>
      <c r="AB58" s="190"/>
      <c r="AC58" s="190"/>
      <c r="AD58" s="192"/>
    </row>
    <row r="59" spans="1:30" ht="15" customHeight="1" thickBot="1" x14ac:dyDescent="0.3">
      <c r="A59" s="292"/>
      <c r="B59" s="190"/>
      <c r="C59" s="156" t="s">
        <v>57</v>
      </c>
      <c r="D59" s="156"/>
      <c r="E59" s="156"/>
      <c r="J59" s="292"/>
      <c r="K59" s="190"/>
      <c r="L59" s="190"/>
      <c r="M59" s="295"/>
      <c r="N59" s="296"/>
      <c r="O59" s="296"/>
      <c r="P59" s="296"/>
      <c r="Q59" s="296"/>
      <c r="R59" s="296"/>
      <c r="S59" s="296"/>
      <c r="T59" s="298"/>
      <c r="V59" s="189"/>
      <c r="W59" s="417" t="s">
        <v>57</v>
      </c>
      <c r="X59" s="417"/>
      <c r="Y59" s="417"/>
      <c r="Z59" s="190"/>
      <c r="AA59" s="190"/>
      <c r="AB59" s="190"/>
      <c r="AC59" s="190"/>
      <c r="AD59" s="192"/>
    </row>
    <row r="60" spans="1:30" ht="15" customHeight="1" x14ac:dyDescent="0.25">
      <c r="A60" s="292"/>
      <c r="B60" s="190"/>
      <c r="C60" s="398" t="s">
        <v>58</v>
      </c>
      <c r="D60" s="398"/>
      <c r="E60" s="398"/>
      <c r="J60" s="292"/>
      <c r="K60" s="190"/>
      <c r="L60" s="190"/>
      <c r="V60" s="189"/>
      <c r="W60" s="417" t="s">
        <v>58</v>
      </c>
      <c r="X60" s="417"/>
      <c r="Y60" s="417"/>
      <c r="Z60" s="190"/>
      <c r="AA60" s="190"/>
      <c r="AB60" s="190"/>
      <c r="AC60" s="190"/>
      <c r="AD60" s="192"/>
    </row>
    <row r="61" spans="1:30" ht="15" customHeight="1" x14ac:dyDescent="0.25">
      <c r="A61" s="292"/>
      <c r="B61" s="190"/>
      <c r="C61" s="398" t="s">
        <v>59</v>
      </c>
      <c r="D61" s="398"/>
      <c r="E61" s="398"/>
      <c r="J61" s="292"/>
      <c r="K61" s="190"/>
      <c r="L61" s="190"/>
      <c r="V61" s="189"/>
      <c r="W61" s="417" t="s">
        <v>59</v>
      </c>
      <c r="X61" s="417"/>
      <c r="Y61" s="417"/>
      <c r="Z61" s="190"/>
      <c r="AA61" s="190"/>
      <c r="AB61" s="190"/>
      <c r="AC61" s="190"/>
      <c r="AD61" s="192"/>
    </row>
    <row r="62" spans="1:30" ht="15" customHeight="1" x14ac:dyDescent="0.25">
      <c r="A62" s="292"/>
      <c r="B62" s="190"/>
      <c r="J62" s="292"/>
      <c r="K62" s="190"/>
      <c r="L62" s="190"/>
      <c r="V62" s="189"/>
      <c r="W62" s="190"/>
      <c r="X62" s="190"/>
      <c r="Y62" s="190"/>
      <c r="Z62" s="190"/>
      <c r="AA62" s="190"/>
      <c r="AB62" s="190"/>
      <c r="AC62" s="190"/>
      <c r="AD62" s="192"/>
    </row>
    <row r="63" spans="1:30" ht="15" customHeight="1" x14ac:dyDescent="0.25">
      <c r="A63" s="292"/>
      <c r="B63" s="190"/>
      <c r="J63" s="292"/>
      <c r="K63" s="190"/>
      <c r="L63" s="190"/>
      <c r="V63" s="189"/>
      <c r="W63" s="190"/>
      <c r="X63" s="190"/>
      <c r="Y63" s="190"/>
      <c r="Z63" s="190"/>
      <c r="AA63" s="190"/>
      <c r="AB63" s="190"/>
      <c r="AC63" s="190"/>
      <c r="AD63" s="192"/>
    </row>
    <row r="64" spans="1:30" ht="17.25" thickBot="1" x14ac:dyDescent="0.3">
      <c r="A64" s="292"/>
      <c r="B64" s="295"/>
      <c r="C64" s="296"/>
      <c r="D64" s="296"/>
      <c r="E64" s="296"/>
      <c r="F64" s="296"/>
      <c r="G64" s="296"/>
      <c r="H64" s="296"/>
      <c r="I64" s="296"/>
      <c r="J64" s="298"/>
      <c r="K64" s="190"/>
      <c r="L64" s="190"/>
      <c r="V64" s="199"/>
      <c r="W64" s="190"/>
      <c r="X64" s="296"/>
      <c r="Y64" s="296"/>
      <c r="Z64" s="296"/>
      <c r="AA64" s="296"/>
      <c r="AB64" s="296"/>
      <c r="AD64" s="200"/>
    </row>
    <row r="65" spans="23:29" x14ac:dyDescent="0.25">
      <c r="W65" s="301"/>
      <c r="AC65" s="301"/>
    </row>
  </sheetData>
  <mergeCells count="17">
    <mergeCell ref="C6:I6"/>
    <mergeCell ref="W57:Y57"/>
    <mergeCell ref="W58:Y58"/>
    <mergeCell ref="W59:Y59"/>
    <mergeCell ref="C60:E60"/>
    <mergeCell ref="N48:S48"/>
    <mergeCell ref="N6:S6"/>
    <mergeCell ref="W6:AC6"/>
    <mergeCell ref="W60:Y60"/>
    <mergeCell ref="C61:E61"/>
    <mergeCell ref="C57:D57"/>
    <mergeCell ref="W13:AC13"/>
    <mergeCell ref="C13:I13"/>
    <mergeCell ref="C48:I48"/>
    <mergeCell ref="W48:AC48"/>
    <mergeCell ref="N13:S13"/>
    <mergeCell ref="W61:Y61"/>
  </mergeCells>
  <pageMargins left="0.7" right="0.7" top="0.75" bottom="0.75" header="0.3" footer="0.3"/>
  <pageSetup paperSize="9" orientation="portrait" r:id="rId1"/>
  <ignoredErrors>
    <ignoredError sqref="AB4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358"/>
  <sheetViews>
    <sheetView topLeftCell="A280" zoomScale="60" zoomScaleNormal="60" workbookViewId="0">
      <selection activeCell="N311" sqref="N311"/>
    </sheetView>
  </sheetViews>
  <sheetFormatPr baseColWidth="10" defaultRowHeight="16.5" x14ac:dyDescent="0.3"/>
  <cols>
    <col min="1" max="1" width="5.85546875" style="201" customWidth="1"/>
    <col min="2" max="2" width="12.5703125" style="201" customWidth="1"/>
    <col min="3" max="3" width="11.42578125" style="206"/>
    <col min="4" max="4" width="32.5703125" style="201" customWidth="1"/>
    <col min="5" max="9" width="11.5703125" style="201" bestFit="1" customWidth="1"/>
    <col min="10" max="10" width="11.5703125" style="201" customWidth="1"/>
    <col min="11" max="11" width="16" style="201" bestFit="1" customWidth="1"/>
    <col min="12" max="12" width="11.5703125" style="201" bestFit="1" customWidth="1"/>
    <col min="13" max="14" width="12.42578125" style="201" bestFit="1" customWidth="1"/>
    <col min="15" max="15" width="11.42578125" style="201"/>
    <col min="16" max="16" width="37" style="201" customWidth="1"/>
    <col min="17" max="17" width="7" style="201" customWidth="1"/>
    <col min="18" max="18" width="9.42578125" style="201" bestFit="1" customWidth="1"/>
    <col min="19" max="19" width="3.28515625" style="201" bestFit="1" customWidth="1"/>
    <col min="20" max="20" width="33.85546875" style="201" bestFit="1" customWidth="1"/>
    <col min="21" max="21" width="8.28515625" style="201" bestFit="1" customWidth="1"/>
    <col min="22" max="22" width="38.85546875" style="201" customWidth="1"/>
    <col min="23" max="23" width="33.42578125" style="201" customWidth="1"/>
    <col min="24" max="256" width="11.42578125" style="201"/>
    <col min="257" max="257" width="5.85546875" style="201" customWidth="1"/>
    <col min="258" max="259" width="11.42578125" style="201"/>
    <col min="260" max="260" width="26.28515625" style="201" customWidth="1"/>
    <col min="261" max="512" width="11.42578125" style="201"/>
    <col min="513" max="513" width="5.85546875" style="201" customWidth="1"/>
    <col min="514" max="515" width="11.42578125" style="201"/>
    <col min="516" max="516" width="26.28515625" style="201" customWidth="1"/>
    <col min="517" max="768" width="11.42578125" style="201"/>
    <col min="769" max="769" width="5.85546875" style="201" customWidth="1"/>
    <col min="770" max="771" width="11.42578125" style="201"/>
    <col min="772" max="772" width="26.28515625" style="201" customWidth="1"/>
    <col min="773" max="1024" width="11.42578125" style="201"/>
    <col min="1025" max="1025" width="5.85546875" style="201" customWidth="1"/>
    <col min="1026" max="1027" width="11.42578125" style="201"/>
    <col min="1028" max="1028" width="26.28515625" style="201" customWidth="1"/>
    <col min="1029" max="1280" width="11.42578125" style="201"/>
    <col min="1281" max="1281" width="5.85546875" style="201" customWidth="1"/>
    <col min="1282" max="1283" width="11.42578125" style="201"/>
    <col min="1284" max="1284" width="26.28515625" style="201" customWidth="1"/>
    <col min="1285" max="1536" width="11.42578125" style="201"/>
    <col min="1537" max="1537" width="5.85546875" style="201" customWidth="1"/>
    <col min="1538" max="1539" width="11.42578125" style="201"/>
    <col min="1540" max="1540" width="26.28515625" style="201" customWidth="1"/>
    <col min="1541" max="1792" width="11.42578125" style="201"/>
    <col min="1793" max="1793" width="5.85546875" style="201" customWidth="1"/>
    <col min="1794" max="1795" width="11.42578125" style="201"/>
    <col min="1796" max="1796" width="26.28515625" style="201" customWidth="1"/>
    <col min="1797" max="2048" width="11.42578125" style="201"/>
    <col min="2049" max="2049" width="5.85546875" style="201" customWidth="1"/>
    <col min="2050" max="2051" width="11.42578125" style="201"/>
    <col min="2052" max="2052" width="26.28515625" style="201" customWidth="1"/>
    <col min="2053" max="2304" width="11.42578125" style="201"/>
    <col min="2305" max="2305" width="5.85546875" style="201" customWidth="1"/>
    <col min="2306" max="2307" width="11.42578125" style="201"/>
    <col min="2308" max="2308" width="26.28515625" style="201" customWidth="1"/>
    <col min="2309" max="2560" width="11.42578125" style="201"/>
    <col min="2561" max="2561" width="5.85546875" style="201" customWidth="1"/>
    <col min="2562" max="2563" width="11.42578125" style="201"/>
    <col min="2564" max="2564" width="26.28515625" style="201" customWidth="1"/>
    <col min="2565" max="2816" width="11.42578125" style="201"/>
    <col min="2817" max="2817" width="5.85546875" style="201" customWidth="1"/>
    <col min="2818" max="2819" width="11.42578125" style="201"/>
    <col min="2820" max="2820" width="26.28515625" style="201" customWidth="1"/>
    <col min="2821" max="3072" width="11.42578125" style="201"/>
    <col min="3073" max="3073" width="5.85546875" style="201" customWidth="1"/>
    <col min="3074" max="3075" width="11.42578125" style="201"/>
    <col min="3076" max="3076" width="26.28515625" style="201" customWidth="1"/>
    <col min="3077" max="3328" width="11.42578125" style="201"/>
    <col min="3329" max="3329" width="5.85546875" style="201" customWidth="1"/>
    <col min="3330" max="3331" width="11.42578125" style="201"/>
    <col min="3332" max="3332" width="26.28515625" style="201" customWidth="1"/>
    <col min="3333" max="3584" width="11.42578125" style="201"/>
    <col min="3585" max="3585" width="5.85546875" style="201" customWidth="1"/>
    <col min="3586" max="3587" width="11.42578125" style="201"/>
    <col min="3588" max="3588" width="26.28515625" style="201" customWidth="1"/>
    <col min="3589" max="3840" width="11.42578125" style="201"/>
    <col min="3841" max="3841" width="5.85546875" style="201" customWidth="1"/>
    <col min="3842" max="3843" width="11.42578125" style="201"/>
    <col min="3844" max="3844" width="26.28515625" style="201" customWidth="1"/>
    <col min="3845" max="4096" width="11.42578125" style="201"/>
    <col min="4097" max="4097" width="5.85546875" style="201" customWidth="1"/>
    <col min="4098" max="4099" width="11.42578125" style="201"/>
    <col min="4100" max="4100" width="26.28515625" style="201" customWidth="1"/>
    <col min="4101" max="4352" width="11.42578125" style="201"/>
    <col min="4353" max="4353" width="5.85546875" style="201" customWidth="1"/>
    <col min="4354" max="4355" width="11.42578125" style="201"/>
    <col min="4356" max="4356" width="26.28515625" style="201" customWidth="1"/>
    <col min="4357" max="4608" width="11.42578125" style="201"/>
    <col min="4609" max="4609" width="5.85546875" style="201" customWidth="1"/>
    <col min="4610" max="4611" width="11.42578125" style="201"/>
    <col min="4612" max="4612" width="26.28515625" style="201" customWidth="1"/>
    <col min="4613" max="4864" width="11.42578125" style="201"/>
    <col min="4865" max="4865" width="5.85546875" style="201" customWidth="1"/>
    <col min="4866" max="4867" width="11.42578125" style="201"/>
    <col min="4868" max="4868" width="26.28515625" style="201" customWidth="1"/>
    <col min="4869" max="5120" width="11.42578125" style="201"/>
    <col min="5121" max="5121" width="5.85546875" style="201" customWidth="1"/>
    <col min="5122" max="5123" width="11.42578125" style="201"/>
    <col min="5124" max="5124" width="26.28515625" style="201" customWidth="1"/>
    <col min="5125" max="5376" width="11.42578125" style="201"/>
    <col min="5377" max="5377" width="5.85546875" style="201" customWidth="1"/>
    <col min="5378" max="5379" width="11.42578125" style="201"/>
    <col min="5380" max="5380" width="26.28515625" style="201" customWidth="1"/>
    <col min="5381" max="5632" width="11.42578125" style="201"/>
    <col min="5633" max="5633" width="5.85546875" style="201" customWidth="1"/>
    <col min="5634" max="5635" width="11.42578125" style="201"/>
    <col min="5636" max="5636" width="26.28515625" style="201" customWidth="1"/>
    <col min="5637" max="5888" width="11.42578125" style="201"/>
    <col min="5889" max="5889" width="5.85546875" style="201" customWidth="1"/>
    <col min="5890" max="5891" width="11.42578125" style="201"/>
    <col min="5892" max="5892" width="26.28515625" style="201" customWidth="1"/>
    <col min="5893" max="6144" width="11.42578125" style="201"/>
    <col min="6145" max="6145" width="5.85546875" style="201" customWidth="1"/>
    <col min="6146" max="6147" width="11.42578125" style="201"/>
    <col min="6148" max="6148" width="26.28515625" style="201" customWidth="1"/>
    <col min="6149" max="6400" width="11.42578125" style="201"/>
    <col min="6401" max="6401" width="5.85546875" style="201" customWidth="1"/>
    <col min="6402" max="6403" width="11.42578125" style="201"/>
    <col min="6404" max="6404" width="26.28515625" style="201" customWidth="1"/>
    <col min="6405" max="6656" width="11.42578125" style="201"/>
    <col min="6657" max="6657" width="5.85546875" style="201" customWidth="1"/>
    <col min="6658" max="6659" width="11.42578125" style="201"/>
    <col min="6660" max="6660" width="26.28515625" style="201" customWidth="1"/>
    <col min="6661" max="6912" width="11.42578125" style="201"/>
    <col min="6913" max="6913" width="5.85546875" style="201" customWidth="1"/>
    <col min="6914" max="6915" width="11.42578125" style="201"/>
    <col min="6916" max="6916" width="26.28515625" style="201" customWidth="1"/>
    <col min="6917" max="7168" width="11.42578125" style="201"/>
    <col min="7169" max="7169" width="5.85546875" style="201" customWidth="1"/>
    <col min="7170" max="7171" width="11.42578125" style="201"/>
    <col min="7172" max="7172" width="26.28515625" style="201" customWidth="1"/>
    <col min="7173" max="7424" width="11.42578125" style="201"/>
    <col min="7425" max="7425" width="5.85546875" style="201" customWidth="1"/>
    <col min="7426" max="7427" width="11.42578125" style="201"/>
    <col min="7428" max="7428" width="26.28515625" style="201" customWidth="1"/>
    <col min="7429" max="7680" width="11.42578125" style="201"/>
    <col min="7681" max="7681" width="5.85546875" style="201" customWidth="1"/>
    <col min="7682" max="7683" width="11.42578125" style="201"/>
    <col min="7684" max="7684" width="26.28515625" style="201" customWidth="1"/>
    <col min="7685" max="7936" width="11.42578125" style="201"/>
    <col min="7937" max="7937" width="5.85546875" style="201" customWidth="1"/>
    <col min="7938" max="7939" width="11.42578125" style="201"/>
    <col min="7940" max="7940" width="26.28515625" style="201" customWidth="1"/>
    <col min="7941" max="8192" width="11.42578125" style="201"/>
    <col min="8193" max="8193" width="5.85546875" style="201" customWidth="1"/>
    <col min="8194" max="8195" width="11.42578125" style="201"/>
    <col min="8196" max="8196" width="26.28515625" style="201" customWidth="1"/>
    <col min="8197" max="8448" width="11.42578125" style="201"/>
    <col min="8449" max="8449" width="5.85546875" style="201" customWidth="1"/>
    <col min="8450" max="8451" width="11.42578125" style="201"/>
    <col min="8452" max="8452" width="26.28515625" style="201" customWidth="1"/>
    <col min="8453" max="8704" width="11.42578125" style="201"/>
    <col min="8705" max="8705" width="5.85546875" style="201" customWidth="1"/>
    <col min="8706" max="8707" width="11.42578125" style="201"/>
    <col min="8708" max="8708" width="26.28515625" style="201" customWidth="1"/>
    <col min="8709" max="8960" width="11.42578125" style="201"/>
    <col min="8961" max="8961" width="5.85546875" style="201" customWidth="1"/>
    <col min="8962" max="8963" width="11.42578125" style="201"/>
    <col min="8964" max="8964" width="26.28515625" style="201" customWidth="1"/>
    <col min="8965" max="9216" width="11.42578125" style="201"/>
    <col min="9217" max="9217" width="5.85546875" style="201" customWidth="1"/>
    <col min="9218" max="9219" width="11.42578125" style="201"/>
    <col min="9220" max="9220" width="26.28515625" style="201" customWidth="1"/>
    <col min="9221" max="9472" width="11.42578125" style="201"/>
    <col min="9473" max="9473" width="5.85546875" style="201" customWidth="1"/>
    <col min="9474" max="9475" width="11.42578125" style="201"/>
    <col min="9476" max="9476" width="26.28515625" style="201" customWidth="1"/>
    <col min="9477" max="9728" width="11.42578125" style="201"/>
    <col min="9729" max="9729" width="5.85546875" style="201" customWidth="1"/>
    <col min="9730" max="9731" width="11.42578125" style="201"/>
    <col min="9732" max="9732" width="26.28515625" style="201" customWidth="1"/>
    <col min="9733" max="9984" width="11.42578125" style="201"/>
    <col min="9985" max="9985" width="5.85546875" style="201" customWidth="1"/>
    <col min="9986" max="9987" width="11.42578125" style="201"/>
    <col min="9988" max="9988" width="26.28515625" style="201" customWidth="1"/>
    <col min="9989" max="10240" width="11.42578125" style="201"/>
    <col min="10241" max="10241" width="5.85546875" style="201" customWidth="1"/>
    <col min="10242" max="10243" width="11.42578125" style="201"/>
    <col min="10244" max="10244" width="26.28515625" style="201" customWidth="1"/>
    <col min="10245" max="10496" width="11.42578125" style="201"/>
    <col min="10497" max="10497" width="5.85546875" style="201" customWidth="1"/>
    <col min="10498" max="10499" width="11.42578125" style="201"/>
    <col min="10500" max="10500" width="26.28515625" style="201" customWidth="1"/>
    <col min="10501" max="10752" width="11.42578125" style="201"/>
    <col min="10753" max="10753" width="5.85546875" style="201" customWidth="1"/>
    <col min="10754" max="10755" width="11.42578125" style="201"/>
    <col min="10756" max="10756" width="26.28515625" style="201" customWidth="1"/>
    <col min="10757" max="11008" width="11.42578125" style="201"/>
    <col min="11009" max="11009" width="5.85546875" style="201" customWidth="1"/>
    <col min="11010" max="11011" width="11.42578125" style="201"/>
    <col min="11012" max="11012" width="26.28515625" style="201" customWidth="1"/>
    <col min="11013" max="11264" width="11.42578125" style="201"/>
    <col min="11265" max="11265" width="5.85546875" style="201" customWidth="1"/>
    <col min="11266" max="11267" width="11.42578125" style="201"/>
    <col min="11268" max="11268" width="26.28515625" style="201" customWidth="1"/>
    <col min="11269" max="11520" width="11.42578125" style="201"/>
    <col min="11521" max="11521" width="5.85546875" style="201" customWidth="1"/>
    <col min="11522" max="11523" width="11.42578125" style="201"/>
    <col min="11524" max="11524" width="26.28515625" style="201" customWidth="1"/>
    <col min="11525" max="11776" width="11.42578125" style="201"/>
    <col min="11777" max="11777" width="5.85546875" style="201" customWidth="1"/>
    <col min="11778" max="11779" width="11.42578125" style="201"/>
    <col min="11780" max="11780" width="26.28515625" style="201" customWidth="1"/>
    <col min="11781" max="12032" width="11.42578125" style="201"/>
    <col min="12033" max="12033" width="5.85546875" style="201" customWidth="1"/>
    <col min="12034" max="12035" width="11.42578125" style="201"/>
    <col min="12036" max="12036" width="26.28515625" style="201" customWidth="1"/>
    <col min="12037" max="12288" width="11.42578125" style="201"/>
    <col min="12289" max="12289" width="5.85546875" style="201" customWidth="1"/>
    <col min="12290" max="12291" width="11.42578125" style="201"/>
    <col min="12292" max="12292" width="26.28515625" style="201" customWidth="1"/>
    <col min="12293" max="12544" width="11.42578125" style="201"/>
    <col min="12545" max="12545" width="5.85546875" style="201" customWidth="1"/>
    <col min="12546" max="12547" width="11.42578125" style="201"/>
    <col min="12548" max="12548" width="26.28515625" style="201" customWidth="1"/>
    <col min="12549" max="12800" width="11.42578125" style="201"/>
    <col min="12801" max="12801" width="5.85546875" style="201" customWidth="1"/>
    <col min="12802" max="12803" width="11.42578125" style="201"/>
    <col min="12804" max="12804" width="26.28515625" style="201" customWidth="1"/>
    <col min="12805" max="13056" width="11.42578125" style="201"/>
    <col min="13057" max="13057" width="5.85546875" style="201" customWidth="1"/>
    <col min="13058" max="13059" width="11.42578125" style="201"/>
    <col min="13060" max="13060" width="26.28515625" style="201" customWidth="1"/>
    <col min="13061" max="13312" width="11.42578125" style="201"/>
    <col min="13313" max="13313" width="5.85546875" style="201" customWidth="1"/>
    <col min="13314" max="13315" width="11.42578125" style="201"/>
    <col min="13316" max="13316" width="26.28515625" style="201" customWidth="1"/>
    <col min="13317" max="13568" width="11.42578125" style="201"/>
    <col min="13569" max="13569" width="5.85546875" style="201" customWidth="1"/>
    <col min="13570" max="13571" width="11.42578125" style="201"/>
    <col min="13572" max="13572" width="26.28515625" style="201" customWidth="1"/>
    <col min="13573" max="13824" width="11.42578125" style="201"/>
    <col min="13825" max="13825" width="5.85546875" style="201" customWidth="1"/>
    <col min="13826" max="13827" width="11.42578125" style="201"/>
    <col min="13828" max="13828" width="26.28515625" style="201" customWidth="1"/>
    <col min="13829" max="14080" width="11.42578125" style="201"/>
    <col min="14081" max="14081" width="5.85546875" style="201" customWidth="1"/>
    <col min="14082" max="14083" width="11.42578125" style="201"/>
    <col min="14084" max="14084" width="26.28515625" style="201" customWidth="1"/>
    <col min="14085" max="14336" width="11.42578125" style="201"/>
    <col min="14337" max="14337" width="5.85546875" style="201" customWidth="1"/>
    <col min="14338" max="14339" width="11.42578125" style="201"/>
    <col min="14340" max="14340" width="26.28515625" style="201" customWidth="1"/>
    <col min="14341" max="14592" width="11.42578125" style="201"/>
    <col min="14593" max="14593" width="5.85546875" style="201" customWidth="1"/>
    <col min="14594" max="14595" width="11.42578125" style="201"/>
    <col min="14596" max="14596" width="26.28515625" style="201" customWidth="1"/>
    <col min="14597" max="14848" width="11.42578125" style="201"/>
    <col min="14849" max="14849" width="5.85546875" style="201" customWidth="1"/>
    <col min="14850" max="14851" width="11.42578125" style="201"/>
    <col min="14852" max="14852" width="26.28515625" style="201" customWidth="1"/>
    <col min="14853" max="15104" width="11.42578125" style="201"/>
    <col min="15105" max="15105" width="5.85546875" style="201" customWidth="1"/>
    <col min="15106" max="15107" width="11.42578125" style="201"/>
    <col min="15108" max="15108" width="26.28515625" style="201" customWidth="1"/>
    <col min="15109" max="15360" width="11.42578125" style="201"/>
    <col min="15361" max="15361" width="5.85546875" style="201" customWidth="1"/>
    <col min="15362" max="15363" width="11.42578125" style="201"/>
    <col min="15364" max="15364" width="26.28515625" style="201" customWidth="1"/>
    <col min="15365" max="15616" width="11.42578125" style="201"/>
    <col min="15617" max="15617" width="5.85546875" style="201" customWidth="1"/>
    <col min="15618" max="15619" width="11.42578125" style="201"/>
    <col min="15620" max="15620" width="26.28515625" style="201" customWidth="1"/>
    <col min="15621" max="15872" width="11.42578125" style="201"/>
    <col min="15873" max="15873" width="5.85546875" style="201" customWidth="1"/>
    <col min="15874" max="15875" width="11.42578125" style="201"/>
    <col min="15876" max="15876" width="26.28515625" style="201" customWidth="1"/>
    <col min="15877" max="16128" width="11.42578125" style="201"/>
    <col min="16129" max="16129" width="5.85546875" style="201" customWidth="1"/>
    <col min="16130" max="16131" width="11.42578125" style="201"/>
    <col min="16132" max="16132" width="26.28515625" style="201" customWidth="1"/>
    <col min="16133" max="16384" width="11.42578125" style="201"/>
  </cols>
  <sheetData>
    <row r="1" spans="2:15" x14ac:dyDescent="0.3">
      <c r="C1" s="201"/>
    </row>
    <row r="2" spans="2:15" x14ac:dyDescent="0.3">
      <c r="C2" s="201"/>
    </row>
    <row r="3" spans="2:15" x14ac:dyDescent="0.3">
      <c r="C3" s="202"/>
    </row>
    <row r="4" spans="2:15" x14ac:dyDescent="0.3">
      <c r="C4" s="202"/>
    </row>
    <row r="5" spans="2:15" x14ac:dyDescent="0.3">
      <c r="B5" s="442" t="s">
        <v>332</v>
      </c>
      <c r="C5" s="443"/>
      <c r="D5" s="443"/>
      <c r="E5" s="443"/>
      <c r="F5" s="443"/>
      <c r="G5" s="443"/>
      <c r="H5" s="443"/>
      <c r="I5" s="443"/>
      <c r="J5" s="443"/>
      <c r="K5" s="443"/>
      <c r="L5" s="443"/>
      <c r="M5" s="443"/>
      <c r="N5" s="443"/>
      <c r="O5" s="444"/>
    </row>
    <row r="6" spans="2:15" x14ac:dyDescent="0.3">
      <c r="B6" s="445"/>
      <c r="C6" s="445"/>
      <c r="D6" s="445"/>
      <c r="E6" s="445"/>
      <c r="F6" s="445"/>
      <c r="G6" s="445"/>
      <c r="H6" s="445"/>
      <c r="I6" s="445"/>
      <c r="J6" s="445"/>
      <c r="K6" s="445"/>
      <c r="L6" s="445"/>
      <c r="M6" s="445"/>
      <c r="N6" s="445"/>
      <c r="O6" s="445"/>
    </row>
    <row r="7" spans="2:15" x14ac:dyDescent="0.3">
      <c r="B7" s="203"/>
      <c r="C7" s="204"/>
      <c r="D7" s="203"/>
      <c r="E7" s="203"/>
      <c r="F7" s="203"/>
      <c r="G7" s="203"/>
      <c r="H7" s="203"/>
      <c r="I7" s="203"/>
      <c r="J7" s="203"/>
      <c r="K7" s="203"/>
      <c r="L7" s="203"/>
      <c r="M7" s="203"/>
      <c r="N7" s="203"/>
      <c r="O7" s="203"/>
    </row>
    <row r="8" spans="2:15" x14ac:dyDescent="0.3">
      <c r="B8" s="205" t="s">
        <v>10</v>
      </c>
      <c r="E8" s="1" t="s">
        <v>334</v>
      </c>
    </row>
    <row r="9" spans="2:15" x14ac:dyDescent="0.3">
      <c r="B9" s="205"/>
      <c r="C9" s="201"/>
    </row>
    <row r="10" spans="2:15" x14ac:dyDescent="0.3">
      <c r="B10" s="205" t="s">
        <v>11</v>
      </c>
      <c r="E10" s="1" t="s">
        <v>335</v>
      </c>
    </row>
    <row r="13" spans="2:15" x14ac:dyDescent="0.3">
      <c r="B13" s="205" t="s">
        <v>60</v>
      </c>
    </row>
    <row r="14" spans="2:15" x14ac:dyDescent="0.3">
      <c r="B14" s="431" t="s">
        <v>61</v>
      </c>
      <c r="C14" s="437" t="s">
        <v>62</v>
      </c>
      <c r="D14" s="437" t="s">
        <v>63</v>
      </c>
      <c r="E14" s="421" t="s">
        <v>64</v>
      </c>
      <c r="F14" s="421"/>
      <c r="G14" s="421"/>
      <c r="H14" s="421"/>
      <c r="I14" s="421"/>
      <c r="J14" s="421"/>
      <c r="K14" s="421"/>
      <c r="L14" s="421"/>
      <c r="M14" s="421"/>
      <c r="N14" s="422"/>
      <c r="O14" s="326"/>
    </row>
    <row r="15" spans="2:15" x14ac:dyDescent="0.3">
      <c r="B15" s="432"/>
      <c r="C15" s="438"/>
      <c r="D15" s="438"/>
      <c r="E15" s="423" t="s">
        <v>65</v>
      </c>
      <c r="F15" s="423"/>
      <c r="G15" s="423" t="s">
        <v>66</v>
      </c>
      <c r="H15" s="423"/>
      <c r="I15" s="423" t="s">
        <v>67</v>
      </c>
      <c r="J15" s="423"/>
      <c r="K15" s="423" t="s">
        <v>68</v>
      </c>
      <c r="L15" s="423"/>
      <c r="M15" s="423" t="s">
        <v>69</v>
      </c>
      <c r="N15" s="424"/>
    </row>
    <row r="16" spans="2:15" x14ac:dyDescent="0.3">
      <c r="B16" s="433"/>
      <c r="C16" s="439"/>
      <c r="D16" s="439"/>
      <c r="E16" s="214" t="s">
        <v>70</v>
      </c>
      <c r="F16" s="214" t="s">
        <v>71</v>
      </c>
      <c r="G16" s="214" t="s">
        <v>70</v>
      </c>
      <c r="H16" s="214" t="s">
        <v>71</v>
      </c>
      <c r="I16" s="214" t="s">
        <v>70</v>
      </c>
      <c r="J16" s="214" t="s">
        <v>71</v>
      </c>
      <c r="K16" s="214" t="s">
        <v>70</v>
      </c>
      <c r="L16" s="214" t="s">
        <v>71</v>
      </c>
      <c r="M16" s="214" t="s">
        <v>70</v>
      </c>
      <c r="N16" s="215" t="s">
        <v>71</v>
      </c>
    </row>
    <row r="17" spans="1:20" x14ac:dyDescent="0.3">
      <c r="A17" s="207"/>
      <c r="B17" s="429" t="s">
        <v>72</v>
      </c>
      <c r="C17" s="429" t="s">
        <v>73</v>
      </c>
      <c r="D17" s="208" t="s">
        <v>74</v>
      </c>
      <c r="E17" s="208">
        <v>16</v>
      </c>
      <c r="F17" s="208"/>
      <c r="G17" s="208">
        <v>17</v>
      </c>
      <c r="H17" s="208"/>
      <c r="I17" s="208">
        <v>16</v>
      </c>
      <c r="J17" s="208"/>
      <c r="K17" s="210">
        <f t="shared" ref="K17:K25" si="0">(E17+G17+I17)/3</f>
        <v>16.333333333333332</v>
      </c>
      <c r="L17" s="208"/>
      <c r="M17" s="210">
        <f>(K17*11)</f>
        <v>179.66666666666666</v>
      </c>
      <c r="N17" s="208"/>
    </row>
    <row r="18" spans="1:20" x14ac:dyDescent="0.3">
      <c r="A18" s="207"/>
      <c r="B18" s="429"/>
      <c r="C18" s="429"/>
      <c r="D18" s="208" t="s">
        <v>75</v>
      </c>
      <c r="E18" s="208">
        <v>6</v>
      </c>
      <c r="F18" s="208"/>
      <c r="G18" s="208">
        <v>6</v>
      </c>
      <c r="H18" s="208"/>
      <c r="I18" s="208">
        <v>6</v>
      </c>
      <c r="J18" s="208"/>
      <c r="K18" s="210">
        <f t="shared" si="0"/>
        <v>6</v>
      </c>
      <c r="L18" s="208"/>
      <c r="M18" s="210">
        <f>+K18</f>
        <v>6</v>
      </c>
      <c r="N18" s="208"/>
    </row>
    <row r="19" spans="1:20" x14ac:dyDescent="0.3">
      <c r="A19" s="207"/>
      <c r="B19" s="429"/>
      <c r="C19" s="429"/>
      <c r="D19" s="208" t="s">
        <v>76</v>
      </c>
      <c r="E19" s="208">
        <f>E17*E18</f>
        <v>96</v>
      </c>
      <c r="F19" s="208"/>
      <c r="G19" s="208">
        <f>G17*G18</f>
        <v>102</v>
      </c>
      <c r="H19" s="208"/>
      <c r="I19" s="208">
        <f>I17*I18</f>
        <v>96</v>
      </c>
      <c r="J19" s="208"/>
      <c r="K19" s="210">
        <f t="shared" si="0"/>
        <v>98</v>
      </c>
      <c r="L19" s="208"/>
      <c r="M19" s="210">
        <f>M17*M18</f>
        <v>1078</v>
      </c>
      <c r="N19" s="208"/>
    </row>
    <row r="20" spans="1:20" x14ac:dyDescent="0.3">
      <c r="A20" s="207"/>
      <c r="B20" s="429"/>
      <c r="C20" s="429" t="s">
        <v>77</v>
      </c>
      <c r="D20" s="208" t="s">
        <v>74</v>
      </c>
      <c r="E20" s="208">
        <v>5</v>
      </c>
      <c r="F20" s="208"/>
      <c r="G20" s="208">
        <v>6</v>
      </c>
      <c r="H20" s="208"/>
      <c r="I20" s="208">
        <v>6</v>
      </c>
      <c r="J20" s="208"/>
      <c r="K20" s="210">
        <f t="shared" si="0"/>
        <v>5.666666666666667</v>
      </c>
      <c r="L20" s="208"/>
      <c r="M20" s="210">
        <f>(K20*11)</f>
        <v>62.333333333333336</v>
      </c>
      <c r="N20" s="208"/>
    </row>
    <row r="21" spans="1:20" x14ac:dyDescent="0.3">
      <c r="A21" s="207"/>
      <c r="B21" s="429"/>
      <c r="C21" s="429"/>
      <c r="D21" s="208" t="s">
        <v>75</v>
      </c>
      <c r="E21" s="208">
        <v>6</v>
      </c>
      <c r="F21" s="208"/>
      <c r="G21" s="208">
        <v>6</v>
      </c>
      <c r="H21" s="208"/>
      <c r="I21" s="208">
        <v>6</v>
      </c>
      <c r="J21" s="208"/>
      <c r="K21" s="210">
        <f t="shared" si="0"/>
        <v>6</v>
      </c>
      <c r="L21" s="208"/>
      <c r="M21" s="210">
        <f>+K21</f>
        <v>6</v>
      </c>
      <c r="N21" s="208"/>
    </row>
    <row r="22" spans="1:20" x14ac:dyDescent="0.3">
      <c r="A22" s="207"/>
      <c r="B22" s="429"/>
      <c r="C22" s="429"/>
      <c r="D22" s="208" t="s">
        <v>76</v>
      </c>
      <c r="E22" s="208">
        <f>E20*E21</f>
        <v>30</v>
      </c>
      <c r="F22" s="208"/>
      <c r="G22" s="208">
        <f>G20*G21</f>
        <v>36</v>
      </c>
      <c r="H22" s="208"/>
      <c r="I22" s="208">
        <f>I20*I21</f>
        <v>36</v>
      </c>
      <c r="J22" s="208"/>
      <c r="K22" s="210">
        <f t="shared" si="0"/>
        <v>34</v>
      </c>
      <c r="L22" s="208"/>
      <c r="M22" s="210">
        <f>M20*M21</f>
        <v>374</v>
      </c>
      <c r="N22" s="208"/>
    </row>
    <row r="23" spans="1:20" x14ac:dyDescent="0.3">
      <c r="A23" s="207"/>
      <c r="B23" s="429"/>
      <c r="C23" s="426" t="s">
        <v>167</v>
      </c>
      <c r="D23" s="208" t="s">
        <v>74</v>
      </c>
      <c r="E23" s="208">
        <v>4</v>
      </c>
      <c r="F23" s="208"/>
      <c r="G23" s="208">
        <v>3</v>
      </c>
      <c r="H23" s="208"/>
      <c r="I23" s="208">
        <v>3</v>
      </c>
      <c r="J23" s="208"/>
      <c r="K23" s="210">
        <f t="shared" si="0"/>
        <v>3.3333333333333335</v>
      </c>
      <c r="L23" s="210"/>
      <c r="M23" s="210">
        <f>(K23*11)</f>
        <v>36.666666666666671</v>
      </c>
      <c r="N23" s="208"/>
    </row>
    <row r="24" spans="1:20" x14ac:dyDescent="0.3">
      <c r="A24" s="207"/>
      <c r="B24" s="429"/>
      <c r="C24" s="426"/>
      <c r="D24" s="208" t="s">
        <v>75</v>
      </c>
      <c r="E24" s="208">
        <v>12</v>
      </c>
      <c r="F24" s="208"/>
      <c r="G24" s="208">
        <v>12</v>
      </c>
      <c r="H24" s="208"/>
      <c r="I24" s="208">
        <v>12</v>
      </c>
      <c r="J24" s="208"/>
      <c r="K24" s="210">
        <f t="shared" si="0"/>
        <v>12</v>
      </c>
      <c r="L24" s="208"/>
      <c r="M24" s="210">
        <f>+K24</f>
        <v>12</v>
      </c>
      <c r="N24" s="208"/>
    </row>
    <row r="25" spans="1:20" x14ac:dyDescent="0.3">
      <c r="A25" s="207"/>
      <c r="B25" s="429"/>
      <c r="C25" s="426"/>
      <c r="D25" s="208" t="s">
        <v>76</v>
      </c>
      <c r="E25" s="208">
        <f>E23*E24</f>
        <v>48</v>
      </c>
      <c r="F25" s="208"/>
      <c r="G25" s="208">
        <f>G23*G24</f>
        <v>36</v>
      </c>
      <c r="H25" s="208"/>
      <c r="I25" s="208">
        <f>I23*I24</f>
        <v>36</v>
      </c>
      <c r="J25" s="208"/>
      <c r="K25" s="210">
        <f t="shared" si="0"/>
        <v>40</v>
      </c>
      <c r="L25" s="208"/>
      <c r="M25" s="210">
        <f>M23*M24</f>
        <v>440.00000000000006</v>
      </c>
      <c r="N25" s="208"/>
    </row>
    <row r="26" spans="1:20" x14ac:dyDescent="0.3">
      <c r="A26" s="207"/>
      <c r="B26" s="429"/>
      <c r="C26" s="278" t="s">
        <v>78</v>
      </c>
      <c r="D26" s="279"/>
      <c r="E26" s="279">
        <v>3</v>
      </c>
      <c r="F26" s="279"/>
      <c r="G26" s="279">
        <v>3</v>
      </c>
      <c r="H26" s="279"/>
      <c r="I26" s="279">
        <v>3</v>
      </c>
      <c r="J26" s="279"/>
      <c r="K26" s="279">
        <v>3</v>
      </c>
      <c r="L26" s="279"/>
      <c r="M26" s="279">
        <v>3</v>
      </c>
      <c r="N26" s="279"/>
    </row>
    <row r="27" spans="1:20" x14ac:dyDescent="0.3">
      <c r="A27" s="207"/>
      <c r="B27" s="429"/>
      <c r="C27" s="278" t="s">
        <v>79</v>
      </c>
      <c r="D27" s="279"/>
      <c r="E27" s="280">
        <f>(E19+E25+E22)/E26</f>
        <v>58</v>
      </c>
      <c r="F27" s="280"/>
      <c r="G27" s="280">
        <f>(G19+G25+G22)/G26</f>
        <v>58</v>
      </c>
      <c r="H27" s="280"/>
      <c r="I27" s="280">
        <f>(I19+I25+I22)/I26</f>
        <v>56</v>
      </c>
      <c r="J27" s="280"/>
      <c r="K27" s="280">
        <f>(K19+K25+K22)/K26</f>
        <v>57.333333333333336</v>
      </c>
      <c r="L27" s="280"/>
      <c r="M27" s="280">
        <f>(M19+M25+M22)/M26</f>
        <v>630.66666666666663</v>
      </c>
      <c r="N27" s="280"/>
      <c r="T27" s="209"/>
    </row>
    <row r="28" spans="1:20" x14ac:dyDescent="0.3">
      <c r="B28" s="429" t="s">
        <v>80</v>
      </c>
      <c r="C28" s="429" t="s">
        <v>73</v>
      </c>
      <c r="D28" s="208" t="s">
        <v>74</v>
      </c>
      <c r="E28" s="208">
        <v>30</v>
      </c>
      <c r="F28" s="208"/>
      <c r="G28" s="208">
        <v>31</v>
      </c>
      <c r="H28" s="208"/>
      <c r="I28" s="208">
        <v>31</v>
      </c>
      <c r="J28" s="208"/>
      <c r="K28" s="210">
        <f t="shared" ref="K28:K35" si="1">(E28+G28+I28)/3</f>
        <v>30.666666666666668</v>
      </c>
      <c r="L28" s="210"/>
      <c r="M28" s="210">
        <f>(K28*11)</f>
        <v>337.33333333333337</v>
      </c>
      <c r="N28" s="210"/>
    </row>
    <row r="29" spans="1:20" x14ac:dyDescent="0.3">
      <c r="B29" s="429"/>
      <c r="C29" s="429"/>
      <c r="D29" s="208" t="s">
        <v>75</v>
      </c>
      <c r="E29" s="208">
        <v>6</v>
      </c>
      <c r="F29" s="208"/>
      <c r="G29" s="208">
        <v>6</v>
      </c>
      <c r="H29" s="208"/>
      <c r="I29" s="208">
        <v>6</v>
      </c>
      <c r="J29" s="208"/>
      <c r="K29" s="208">
        <f t="shared" si="1"/>
        <v>6</v>
      </c>
      <c r="L29" s="208"/>
      <c r="M29" s="208">
        <f>+K29</f>
        <v>6</v>
      </c>
      <c r="N29" s="208"/>
    </row>
    <row r="30" spans="1:20" x14ac:dyDescent="0.3">
      <c r="B30" s="429"/>
      <c r="C30" s="429"/>
      <c r="D30" s="208" t="s">
        <v>76</v>
      </c>
      <c r="E30" s="208">
        <f>E28*E29</f>
        <v>180</v>
      </c>
      <c r="F30" s="208"/>
      <c r="G30" s="208">
        <f t="shared" ref="G30:M30" si="2">G28*G29</f>
        <v>186</v>
      </c>
      <c r="H30" s="208"/>
      <c r="I30" s="208">
        <f t="shared" si="2"/>
        <v>186</v>
      </c>
      <c r="J30" s="208"/>
      <c r="K30" s="208">
        <f>K28*K29</f>
        <v>184</v>
      </c>
      <c r="L30" s="208"/>
      <c r="M30" s="208">
        <f t="shared" si="2"/>
        <v>2024.0000000000002</v>
      </c>
      <c r="N30" s="208"/>
    </row>
    <row r="31" spans="1:20" x14ac:dyDescent="0.3">
      <c r="B31" s="429"/>
      <c r="C31" s="429" t="s">
        <v>77</v>
      </c>
      <c r="D31" s="208" t="s">
        <v>74</v>
      </c>
      <c r="E31" s="208">
        <v>15</v>
      </c>
      <c r="F31" s="208"/>
      <c r="G31" s="208">
        <v>17</v>
      </c>
      <c r="H31" s="208"/>
      <c r="I31" s="208">
        <v>15</v>
      </c>
      <c r="J31" s="208"/>
      <c r="K31" s="210">
        <f>(E31+G31+I31)/3</f>
        <v>15.666666666666666</v>
      </c>
      <c r="L31" s="210"/>
      <c r="M31" s="210">
        <f>(K31*11)</f>
        <v>172.33333333333331</v>
      </c>
      <c r="N31" s="210"/>
    </row>
    <row r="32" spans="1:20" x14ac:dyDescent="0.3">
      <c r="B32" s="429"/>
      <c r="C32" s="429"/>
      <c r="D32" s="208" t="s">
        <v>75</v>
      </c>
      <c r="E32" s="208">
        <v>6</v>
      </c>
      <c r="F32" s="208"/>
      <c r="G32" s="208">
        <v>6</v>
      </c>
      <c r="H32" s="208"/>
      <c r="I32" s="208">
        <v>6</v>
      </c>
      <c r="J32" s="208"/>
      <c r="K32" s="208">
        <f t="shared" si="1"/>
        <v>6</v>
      </c>
      <c r="L32" s="208"/>
      <c r="M32" s="208">
        <f>+K32</f>
        <v>6</v>
      </c>
      <c r="N32" s="208"/>
    </row>
    <row r="33" spans="2:22" x14ac:dyDescent="0.3">
      <c r="B33" s="429"/>
      <c r="C33" s="429"/>
      <c r="D33" s="208" t="s">
        <v>76</v>
      </c>
      <c r="E33" s="208">
        <f>E31*E32</f>
        <v>90</v>
      </c>
      <c r="F33" s="208"/>
      <c r="G33" s="208">
        <f t="shared" ref="G33:M33" si="3">G31*G32</f>
        <v>102</v>
      </c>
      <c r="H33" s="208"/>
      <c r="I33" s="208">
        <f t="shared" si="3"/>
        <v>90</v>
      </c>
      <c r="J33" s="208"/>
      <c r="K33" s="208">
        <f>K31*K32</f>
        <v>94</v>
      </c>
      <c r="L33" s="208"/>
      <c r="M33" s="208">
        <f t="shared" si="3"/>
        <v>1034</v>
      </c>
      <c r="N33" s="208"/>
      <c r="T33" s="3"/>
      <c r="U33" s="3"/>
      <c r="V33" s="3"/>
    </row>
    <row r="34" spans="2:22" x14ac:dyDescent="0.3">
      <c r="B34" s="429"/>
      <c r="C34" s="426" t="s">
        <v>167</v>
      </c>
      <c r="D34" s="208" t="s">
        <v>74</v>
      </c>
      <c r="E34" s="208">
        <v>7</v>
      </c>
      <c r="F34" s="208"/>
      <c r="G34" s="208">
        <v>7</v>
      </c>
      <c r="H34" s="208"/>
      <c r="I34" s="208">
        <v>6</v>
      </c>
      <c r="J34" s="208"/>
      <c r="K34" s="210">
        <f t="shared" si="1"/>
        <v>6.666666666666667</v>
      </c>
      <c r="L34" s="210"/>
      <c r="M34" s="210">
        <f>(K34*11)</f>
        <v>73.333333333333343</v>
      </c>
      <c r="N34" s="210"/>
      <c r="T34" s="3"/>
      <c r="U34" s="3"/>
      <c r="V34" s="3"/>
    </row>
    <row r="35" spans="2:22" x14ac:dyDescent="0.3">
      <c r="B35" s="429"/>
      <c r="C35" s="426"/>
      <c r="D35" s="208" t="s">
        <v>75</v>
      </c>
      <c r="E35" s="208">
        <v>12</v>
      </c>
      <c r="F35" s="208"/>
      <c r="G35" s="208">
        <v>12</v>
      </c>
      <c r="H35" s="208"/>
      <c r="I35" s="208">
        <v>12</v>
      </c>
      <c r="J35" s="208"/>
      <c r="K35" s="208">
        <f t="shared" si="1"/>
        <v>12</v>
      </c>
      <c r="L35" s="208"/>
      <c r="M35" s="208">
        <f>+K35</f>
        <v>12</v>
      </c>
      <c r="N35" s="208"/>
      <c r="T35" s="3"/>
      <c r="U35" s="3"/>
      <c r="V35" s="3"/>
    </row>
    <row r="36" spans="2:22" x14ac:dyDescent="0.3">
      <c r="B36" s="429"/>
      <c r="C36" s="426"/>
      <c r="D36" s="208" t="s">
        <v>76</v>
      </c>
      <c r="E36" s="208">
        <f>E34*E35</f>
        <v>84</v>
      </c>
      <c r="F36" s="208"/>
      <c r="G36" s="208">
        <f t="shared" ref="G36:M36" si="4">G34*G35</f>
        <v>84</v>
      </c>
      <c r="H36" s="208"/>
      <c r="I36" s="208">
        <f t="shared" si="4"/>
        <v>72</v>
      </c>
      <c r="J36" s="208"/>
      <c r="K36" s="208">
        <f t="shared" si="4"/>
        <v>80</v>
      </c>
      <c r="L36" s="208"/>
      <c r="M36" s="208">
        <f t="shared" si="4"/>
        <v>880.00000000000011</v>
      </c>
      <c r="N36" s="208"/>
      <c r="T36" s="3"/>
      <c r="U36" s="3"/>
      <c r="V36" s="3"/>
    </row>
    <row r="37" spans="2:22" x14ac:dyDescent="0.3">
      <c r="B37" s="429"/>
      <c r="C37" s="278" t="s">
        <v>81</v>
      </c>
      <c r="D37" s="279"/>
      <c r="E37" s="279">
        <v>7</v>
      </c>
      <c r="F37" s="279"/>
      <c r="G37" s="279">
        <v>7</v>
      </c>
      <c r="H37" s="279"/>
      <c r="I37" s="279">
        <v>7</v>
      </c>
      <c r="J37" s="279"/>
      <c r="K37" s="279">
        <v>7</v>
      </c>
      <c r="L37" s="279"/>
      <c r="M37" s="279">
        <v>7</v>
      </c>
      <c r="N37" s="279"/>
    </row>
    <row r="38" spans="2:22" x14ac:dyDescent="0.3">
      <c r="B38" s="429"/>
      <c r="C38" s="278" t="s">
        <v>82</v>
      </c>
      <c r="D38" s="279"/>
      <c r="E38" s="280">
        <f>(E30+E33+E36)/E37</f>
        <v>50.571428571428569</v>
      </c>
      <c r="F38" s="280"/>
      <c r="G38" s="280">
        <f t="shared" ref="G38:M38" si="5">(G30+G33+G36)/G37</f>
        <v>53.142857142857146</v>
      </c>
      <c r="H38" s="280"/>
      <c r="I38" s="280">
        <f t="shared" si="5"/>
        <v>49.714285714285715</v>
      </c>
      <c r="J38" s="280"/>
      <c r="K38" s="280">
        <f t="shared" si="5"/>
        <v>51.142857142857146</v>
      </c>
      <c r="L38" s="280"/>
      <c r="M38" s="280">
        <f t="shared" si="5"/>
        <v>562.57142857142856</v>
      </c>
      <c r="N38" s="280"/>
    </row>
    <row r="39" spans="2:22" x14ac:dyDescent="0.3">
      <c r="B39" s="426" t="s">
        <v>90</v>
      </c>
      <c r="C39" s="429" t="s">
        <v>73</v>
      </c>
      <c r="D39" s="208" t="s">
        <v>74</v>
      </c>
      <c r="E39" s="208">
        <v>12</v>
      </c>
      <c r="F39" s="208">
        <v>8</v>
      </c>
      <c r="G39" s="208">
        <v>12</v>
      </c>
      <c r="H39" s="208">
        <v>8</v>
      </c>
      <c r="I39" s="208">
        <v>11</v>
      </c>
      <c r="J39" s="208">
        <v>9</v>
      </c>
      <c r="K39" s="210">
        <f>(E39+G39+I39)/3</f>
        <v>11.666666666666666</v>
      </c>
      <c r="L39" s="210">
        <f t="shared" ref="K39:L44" si="6">(F39+H39+J39)/3</f>
        <v>8.3333333333333339</v>
      </c>
      <c r="M39" s="210">
        <f>(K39*11)</f>
        <v>128.33333333333331</v>
      </c>
      <c r="N39" s="210">
        <f>(L39*11)</f>
        <v>91.666666666666671</v>
      </c>
    </row>
    <row r="40" spans="2:22" x14ac:dyDescent="0.3">
      <c r="B40" s="429"/>
      <c r="C40" s="429"/>
      <c r="D40" s="208" t="s">
        <v>75</v>
      </c>
      <c r="E40" s="208">
        <v>6</v>
      </c>
      <c r="F40" s="208">
        <v>6</v>
      </c>
      <c r="G40" s="208">
        <v>6</v>
      </c>
      <c r="H40" s="208">
        <v>6</v>
      </c>
      <c r="I40" s="208">
        <v>6</v>
      </c>
      <c r="J40" s="208">
        <v>6</v>
      </c>
      <c r="K40" s="208">
        <f t="shared" si="6"/>
        <v>6</v>
      </c>
      <c r="L40" s="208">
        <f t="shared" si="6"/>
        <v>6</v>
      </c>
      <c r="M40" s="208">
        <f>+K40</f>
        <v>6</v>
      </c>
      <c r="N40" s="208">
        <f>+L40</f>
        <v>6</v>
      </c>
    </row>
    <row r="41" spans="2:22" x14ac:dyDescent="0.3">
      <c r="B41" s="429"/>
      <c r="C41" s="429"/>
      <c r="D41" s="208" t="s">
        <v>76</v>
      </c>
      <c r="E41" s="208">
        <f t="shared" ref="E41:J41" si="7">E39*E40</f>
        <v>72</v>
      </c>
      <c r="F41" s="208">
        <f t="shared" si="7"/>
        <v>48</v>
      </c>
      <c r="G41" s="208">
        <f t="shared" si="7"/>
        <v>72</v>
      </c>
      <c r="H41" s="208">
        <f t="shared" si="7"/>
        <v>48</v>
      </c>
      <c r="I41" s="208">
        <f t="shared" si="7"/>
        <v>66</v>
      </c>
      <c r="J41" s="208">
        <f t="shared" si="7"/>
        <v>54</v>
      </c>
      <c r="K41" s="208">
        <f t="shared" si="6"/>
        <v>70</v>
      </c>
      <c r="L41" s="208">
        <f t="shared" si="6"/>
        <v>50</v>
      </c>
      <c r="M41" s="208">
        <f>M39*M40</f>
        <v>769.99999999999989</v>
      </c>
      <c r="N41" s="208">
        <f>N39*N40</f>
        <v>550</v>
      </c>
    </row>
    <row r="42" spans="2:22" x14ac:dyDescent="0.3">
      <c r="B42" s="429"/>
      <c r="C42" s="429" t="s">
        <v>77</v>
      </c>
      <c r="D42" s="208" t="s">
        <v>74</v>
      </c>
      <c r="E42" s="208">
        <v>9</v>
      </c>
      <c r="F42" s="208">
        <v>4</v>
      </c>
      <c r="G42" s="208">
        <v>10</v>
      </c>
      <c r="H42" s="208">
        <v>4</v>
      </c>
      <c r="I42" s="208">
        <v>8</v>
      </c>
      <c r="J42" s="210">
        <v>3</v>
      </c>
      <c r="K42" s="210">
        <f t="shared" si="6"/>
        <v>9</v>
      </c>
      <c r="L42" s="210">
        <f t="shared" si="6"/>
        <v>3.6666666666666665</v>
      </c>
      <c r="M42" s="210">
        <f>(K42*11)</f>
        <v>99</v>
      </c>
      <c r="N42" s="210">
        <f>(L42*11)</f>
        <v>40.333333333333329</v>
      </c>
    </row>
    <row r="43" spans="2:22" x14ac:dyDescent="0.3">
      <c r="B43" s="429"/>
      <c r="C43" s="429"/>
      <c r="D43" s="208" t="s">
        <v>75</v>
      </c>
      <c r="E43" s="208">
        <v>6</v>
      </c>
      <c r="F43" s="208">
        <v>6</v>
      </c>
      <c r="G43" s="208">
        <v>6</v>
      </c>
      <c r="H43" s="208">
        <v>6</v>
      </c>
      <c r="I43" s="208">
        <v>6</v>
      </c>
      <c r="J43" s="208">
        <v>6</v>
      </c>
      <c r="K43" s="210">
        <f t="shared" si="6"/>
        <v>6</v>
      </c>
      <c r="L43" s="208">
        <f t="shared" si="6"/>
        <v>6</v>
      </c>
      <c r="M43" s="210">
        <f>+K43</f>
        <v>6</v>
      </c>
      <c r="N43" s="208">
        <f>+L43</f>
        <v>6</v>
      </c>
    </row>
    <row r="44" spans="2:22" x14ac:dyDescent="0.3">
      <c r="B44" s="429"/>
      <c r="C44" s="429"/>
      <c r="D44" s="208" t="s">
        <v>76</v>
      </c>
      <c r="E44" s="208">
        <f t="shared" ref="E44:J44" si="8">E42*E43</f>
        <v>54</v>
      </c>
      <c r="F44" s="208">
        <f t="shared" si="8"/>
        <v>24</v>
      </c>
      <c r="G44" s="208">
        <f t="shared" si="8"/>
        <v>60</v>
      </c>
      <c r="H44" s="208">
        <f t="shared" si="8"/>
        <v>24</v>
      </c>
      <c r="I44" s="208">
        <f t="shared" si="8"/>
        <v>48</v>
      </c>
      <c r="J44" s="208">
        <f t="shared" si="8"/>
        <v>18</v>
      </c>
      <c r="K44" s="210">
        <f t="shared" si="6"/>
        <v>54</v>
      </c>
      <c r="L44" s="208">
        <f t="shared" si="6"/>
        <v>22</v>
      </c>
      <c r="M44" s="210">
        <f>M42*M43</f>
        <v>594</v>
      </c>
      <c r="N44" s="208">
        <f>N42*N43</f>
        <v>241.99999999999997</v>
      </c>
    </row>
    <row r="45" spans="2:22" x14ac:dyDescent="0.3">
      <c r="B45" s="429"/>
      <c r="C45" s="426" t="s">
        <v>167</v>
      </c>
      <c r="D45" s="208" t="s">
        <v>74</v>
      </c>
      <c r="E45" s="208">
        <v>8</v>
      </c>
      <c r="F45" s="208">
        <v>0</v>
      </c>
      <c r="G45" s="208">
        <v>8</v>
      </c>
      <c r="H45" s="208">
        <v>0</v>
      </c>
      <c r="I45" s="208">
        <v>7</v>
      </c>
      <c r="J45" s="208">
        <v>0</v>
      </c>
      <c r="K45" s="210">
        <f t="shared" ref="K45:L47" si="9">(E45+G45+I45)/3</f>
        <v>7.666666666666667</v>
      </c>
      <c r="L45" s="210">
        <f>(F45+H45+J45)/3</f>
        <v>0</v>
      </c>
      <c r="M45" s="210">
        <f>(K45*11)</f>
        <v>84.333333333333343</v>
      </c>
      <c r="N45" s="208">
        <f>(L45*11)</f>
        <v>0</v>
      </c>
    </row>
    <row r="46" spans="2:22" x14ac:dyDescent="0.3">
      <c r="B46" s="429"/>
      <c r="C46" s="426"/>
      <c r="D46" s="208" t="s">
        <v>75</v>
      </c>
      <c r="E46" s="208">
        <v>12</v>
      </c>
      <c r="F46" s="208">
        <v>0</v>
      </c>
      <c r="G46" s="208">
        <v>12</v>
      </c>
      <c r="H46" s="208">
        <v>0</v>
      </c>
      <c r="I46" s="208">
        <v>12</v>
      </c>
      <c r="J46" s="208">
        <v>0</v>
      </c>
      <c r="K46" s="208">
        <f t="shared" si="9"/>
        <v>12</v>
      </c>
      <c r="L46" s="208">
        <f t="shared" si="9"/>
        <v>0</v>
      </c>
      <c r="M46" s="208">
        <f>+K46</f>
        <v>12</v>
      </c>
      <c r="N46" s="208">
        <f>+L46</f>
        <v>0</v>
      </c>
    </row>
    <row r="47" spans="2:22" x14ac:dyDescent="0.3">
      <c r="B47" s="429"/>
      <c r="C47" s="426"/>
      <c r="D47" s="208" t="s">
        <v>76</v>
      </c>
      <c r="E47" s="208">
        <f>E45*E46</f>
        <v>96</v>
      </c>
      <c r="F47" s="208">
        <v>0</v>
      </c>
      <c r="G47" s="208">
        <f>G45*G46</f>
        <v>96</v>
      </c>
      <c r="H47" s="208">
        <v>0</v>
      </c>
      <c r="I47" s="208">
        <f>I45*I46</f>
        <v>84</v>
      </c>
      <c r="J47" s="208">
        <v>0</v>
      </c>
      <c r="K47" s="208">
        <f t="shared" si="9"/>
        <v>92</v>
      </c>
      <c r="L47" s="208">
        <f t="shared" si="9"/>
        <v>0</v>
      </c>
      <c r="M47" s="208">
        <f>M45*M46</f>
        <v>1012.0000000000001</v>
      </c>
      <c r="N47" s="208">
        <f>N45*N46</f>
        <v>0</v>
      </c>
    </row>
    <row r="48" spans="2:22" x14ac:dyDescent="0.3">
      <c r="B48" s="429"/>
      <c r="C48" s="278" t="s">
        <v>91</v>
      </c>
      <c r="D48" s="279"/>
      <c r="E48" s="279">
        <v>4</v>
      </c>
      <c r="F48" s="279">
        <v>2</v>
      </c>
      <c r="G48" s="279">
        <v>4</v>
      </c>
      <c r="H48" s="279">
        <v>2</v>
      </c>
      <c r="I48" s="279">
        <v>4</v>
      </c>
      <c r="J48" s="279">
        <v>2</v>
      </c>
      <c r="K48" s="279">
        <v>4</v>
      </c>
      <c r="L48" s="279">
        <v>2</v>
      </c>
      <c r="M48" s="279">
        <v>4</v>
      </c>
      <c r="N48" s="279">
        <v>2</v>
      </c>
    </row>
    <row r="49" spans="2:22" x14ac:dyDescent="0.3">
      <c r="B49" s="429"/>
      <c r="C49" s="278" t="s">
        <v>92</v>
      </c>
      <c r="D49" s="279"/>
      <c r="E49" s="280">
        <f>(E41+E44+E47)/E48</f>
        <v>55.5</v>
      </c>
      <c r="F49" s="280">
        <f>(F44+F41)/F48</f>
        <v>36</v>
      </c>
      <c r="G49" s="280">
        <f>(G41+G44+G47)/G48</f>
        <v>57</v>
      </c>
      <c r="H49" s="280">
        <f>(H44+H41)/H48</f>
        <v>36</v>
      </c>
      <c r="I49" s="280">
        <f>(I41+I44+I47)/I48</f>
        <v>49.5</v>
      </c>
      <c r="J49" s="280">
        <f>(J44+J41)/J48</f>
        <v>36</v>
      </c>
      <c r="K49" s="280">
        <f>(K41+K44+K47)/K48</f>
        <v>54</v>
      </c>
      <c r="L49" s="280">
        <f>(L44+L41)/L48</f>
        <v>36</v>
      </c>
      <c r="M49" s="280">
        <f>(M41+M44+M47)/M48</f>
        <v>594</v>
      </c>
      <c r="N49" s="280">
        <f>(N44+N41)/N48</f>
        <v>396</v>
      </c>
    </row>
    <row r="50" spans="2:22" x14ac:dyDescent="0.3">
      <c r="B50" s="441" t="s">
        <v>110</v>
      </c>
      <c r="C50" s="429" t="s">
        <v>73</v>
      </c>
      <c r="D50" s="208" t="s">
        <v>74</v>
      </c>
      <c r="E50" s="208">
        <v>0</v>
      </c>
      <c r="F50" s="208"/>
      <c r="G50" s="208">
        <v>0</v>
      </c>
      <c r="H50" s="208"/>
      <c r="I50" s="208">
        <v>0</v>
      </c>
      <c r="J50" s="208"/>
      <c r="K50" s="208">
        <v>0</v>
      </c>
      <c r="L50" s="208"/>
      <c r="M50" s="208">
        <f>(K50*11)</f>
        <v>0</v>
      </c>
      <c r="N50" s="208"/>
    </row>
    <row r="51" spans="2:22" x14ac:dyDescent="0.3">
      <c r="B51" s="441"/>
      <c r="C51" s="429"/>
      <c r="D51" s="208" t="s">
        <v>75</v>
      </c>
      <c r="E51" s="208">
        <v>0</v>
      </c>
      <c r="F51" s="208"/>
      <c r="G51" s="208">
        <v>0</v>
      </c>
      <c r="H51" s="208"/>
      <c r="I51" s="208">
        <v>0</v>
      </c>
      <c r="J51" s="208"/>
      <c r="K51" s="208">
        <v>0</v>
      </c>
      <c r="L51" s="208"/>
      <c r="M51" s="208">
        <f>+K51</f>
        <v>0</v>
      </c>
      <c r="N51" s="208"/>
    </row>
    <row r="52" spans="2:22" x14ac:dyDescent="0.3">
      <c r="B52" s="441"/>
      <c r="C52" s="429"/>
      <c r="D52" s="208" t="s">
        <v>76</v>
      </c>
      <c r="E52" s="208">
        <v>0</v>
      </c>
      <c r="F52" s="208"/>
      <c r="G52" s="208">
        <v>0</v>
      </c>
      <c r="H52" s="208"/>
      <c r="I52" s="208">
        <v>0</v>
      </c>
      <c r="J52" s="208"/>
      <c r="K52" s="208">
        <v>0</v>
      </c>
      <c r="L52" s="208"/>
      <c r="M52" s="208">
        <f t="shared" ref="M52" si="10">M50*M51</f>
        <v>0</v>
      </c>
      <c r="N52" s="208"/>
    </row>
    <row r="53" spans="2:22" x14ac:dyDescent="0.3">
      <c r="B53" s="441"/>
      <c r="C53" s="429" t="s">
        <v>77</v>
      </c>
      <c r="D53" s="208" t="s">
        <v>74</v>
      </c>
      <c r="E53" s="208">
        <v>0</v>
      </c>
      <c r="F53" s="208"/>
      <c r="G53" s="208">
        <v>0</v>
      </c>
      <c r="H53" s="208"/>
      <c r="I53" s="208">
        <v>0</v>
      </c>
      <c r="J53" s="208"/>
      <c r="K53" s="208">
        <v>0</v>
      </c>
      <c r="L53" s="208"/>
      <c r="M53" s="208">
        <f>(K53*11)</f>
        <v>0</v>
      </c>
      <c r="N53" s="208"/>
    </row>
    <row r="54" spans="2:22" x14ac:dyDescent="0.3">
      <c r="B54" s="441"/>
      <c r="C54" s="429"/>
      <c r="D54" s="208" t="s">
        <v>75</v>
      </c>
      <c r="E54" s="208">
        <v>0</v>
      </c>
      <c r="F54" s="208"/>
      <c r="G54" s="208">
        <v>0</v>
      </c>
      <c r="H54" s="208"/>
      <c r="I54" s="208">
        <v>0</v>
      </c>
      <c r="J54" s="208"/>
      <c r="K54" s="208">
        <v>0</v>
      </c>
      <c r="L54" s="208"/>
      <c r="M54" s="208">
        <f>+K54</f>
        <v>0</v>
      </c>
      <c r="N54" s="208"/>
    </row>
    <row r="55" spans="2:22" x14ac:dyDescent="0.3">
      <c r="B55" s="441"/>
      <c r="C55" s="429"/>
      <c r="D55" s="208" t="s">
        <v>76</v>
      </c>
      <c r="E55" s="208">
        <v>0</v>
      </c>
      <c r="F55" s="208"/>
      <c r="G55" s="208">
        <v>0</v>
      </c>
      <c r="H55" s="208"/>
      <c r="I55" s="208">
        <v>0</v>
      </c>
      <c r="J55" s="208"/>
      <c r="K55" s="208">
        <v>0</v>
      </c>
      <c r="L55" s="208"/>
      <c r="M55" s="208">
        <f t="shared" ref="M55" si="11">M53*M54</f>
        <v>0</v>
      </c>
      <c r="N55" s="208"/>
    </row>
    <row r="56" spans="2:22" x14ac:dyDescent="0.3">
      <c r="B56" s="441"/>
      <c r="C56" s="426" t="s">
        <v>167</v>
      </c>
      <c r="D56" s="208" t="s">
        <v>74</v>
      </c>
      <c r="E56" s="208">
        <v>0</v>
      </c>
      <c r="F56" s="208"/>
      <c r="G56" s="208">
        <v>0</v>
      </c>
      <c r="H56" s="208"/>
      <c r="I56" s="208">
        <v>0</v>
      </c>
      <c r="J56" s="208"/>
      <c r="K56" s="208">
        <v>0</v>
      </c>
      <c r="L56" s="208"/>
      <c r="M56" s="208">
        <f>(K56*11)</f>
        <v>0</v>
      </c>
      <c r="N56" s="208"/>
    </row>
    <row r="57" spans="2:22" x14ac:dyDescent="0.3">
      <c r="B57" s="441"/>
      <c r="C57" s="426"/>
      <c r="D57" s="208" t="s">
        <v>75</v>
      </c>
      <c r="E57" s="208">
        <v>0</v>
      </c>
      <c r="F57" s="208"/>
      <c r="G57" s="208">
        <v>0</v>
      </c>
      <c r="H57" s="208"/>
      <c r="I57" s="208">
        <v>0</v>
      </c>
      <c r="J57" s="208"/>
      <c r="K57" s="208">
        <v>0</v>
      </c>
      <c r="L57" s="208"/>
      <c r="M57" s="208">
        <f>+K57</f>
        <v>0</v>
      </c>
      <c r="N57" s="208"/>
    </row>
    <row r="58" spans="2:22" x14ac:dyDescent="0.3">
      <c r="B58" s="441"/>
      <c r="C58" s="426"/>
      <c r="D58" s="208" t="s">
        <v>76</v>
      </c>
      <c r="E58" s="208">
        <v>0</v>
      </c>
      <c r="F58" s="208"/>
      <c r="G58" s="208">
        <v>0</v>
      </c>
      <c r="H58" s="208"/>
      <c r="I58" s="208">
        <v>0</v>
      </c>
      <c r="J58" s="208"/>
      <c r="K58" s="208">
        <v>0</v>
      </c>
      <c r="L58" s="208"/>
      <c r="M58" s="208">
        <f>M56*M57</f>
        <v>0</v>
      </c>
      <c r="N58" s="208"/>
    </row>
    <row r="59" spans="2:22" x14ac:dyDescent="0.3">
      <c r="B59" s="441"/>
      <c r="C59" s="278" t="s">
        <v>93</v>
      </c>
      <c r="D59" s="279"/>
      <c r="E59" s="279">
        <v>0</v>
      </c>
      <c r="F59" s="279"/>
      <c r="G59" s="279">
        <v>0</v>
      </c>
      <c r="H59" s="279"/>
      <c r="I59" s="279">
        <v>0</v>
      </c>
      <c r="J59" s="279"/>
      <c r="K59" s="279">
        <v>0</v>
      </c>
      <c r="L59" s="279"/>
      <c r="M59" s="279">
        <v>0</v>
      </c>
      <c r="N59" s="279"/>
    </row>
    <row r="60" spans="2:22" x14ac:dyDescent="0.3">
      <c r="B60" s="441"/>
      <c r="C60" s="278" t="s">
        <v>109</v>
      </c>
      <c r="D60" s="279"/>
      <c r="E60" s="280">
        <v>0</v>
      </c>
      <c r="F60" s="280"/>
      <c r="G60" s="280">
        <v>0</v>
      </c>
      <c r="H60" s="280"/>
      <c r="I60" s="280">
        <v>0</v>
      </c>
      <c r="J60" s="280"/>
      <c r="K60" s="280">
        <v>0</v>
      </c>
      <c r="L60" s="280"/>
      <c r="M60" s="280">
        <v>0</v>
      </c>
      <c r="N60" s="280"/>
    </row>
    <row r="61" spans="2:22" x14ac:dyDescent="0.3">
      <c r="B61" s="430" t="s">
        <v>32</v>
      </c>
      <c r="C61" s="429" t="s">
        <v>73</v>
      </c>
      <c r="D61" s="208" t="s">
        <v>74</v>
      </c>
      <c r="E61" s="208">
        <v>23</v>
      </c>
      <c r="F61" s="208"/>
      <c r="G61" s="208">
        <v>25</v>
      </c>
      <c r="H61" s="208"/>
      <c r="I61" s="208">
        <v>24</v>
      </c>
      <c r="J61" s="208"/>
      <c r="K61" s="210">
        <f>(E61+G61+I61)/3</f>
        <v>24</v>
      </c>
      <c r="L61" s="210"/>
      <c r="M61" s="210">
        <f>(K61*11)</f>
        <v>264</v>
      </c>
      <c r="N61" s="208"/>
    </row>
    <row r="62" spans="2:22" x14ac:dyDescent="0.3">
      <c r="B62" s="430"/>
      <c r="C62" s="429"/>
      <c r="D62" s="208" t="s">
        <v>75</v>
      </c>
      <c r="E62" s="208">
        <v>6</v>
      </c>
      <c r="F62" s="208"/>
      <c r="G62" s="208">
        <v>6</v>
      </c>
      <c r="H62" s="208"/>
      <c r="I62" s="208">
        <v>6</v>
      </c>
      <c r="J62" s="208"/>
      <c r="K62" s="208">
        <f t="shared" ref="K62:K69" si="12">(E62+G62+I62)/3</f>
        <v>6</v>
      </c>
      <c r="L62" s="208"/>
      <c r="M62" s="208">
        <f>+K62</f>
        <v>6</v>
      </c>
      <c r="N62" s="208"/>
    </row>
    <row r="63" spans="2:22" x14ac:dyDescent="0.3">
      <c r="B63" s="430"/>
      <c r="C63" s="429"/>
      <c r="D63" s="208" t="s">
        <v>76</v>
      </c>
      <c r="E63" s="208">
        <f t="shared" ref="E63:I63" si="13">E61*E62</f>
        <v>138</v>
      </c>
      <c r="F63" s="208"/>
      <c r="G63" s="208">
        <f t="shared" si="13"/>
        <v>150</v>
      </c>
      <c r="H63" s="208"/>
      <c r="I63" s="208">
        <f t="shared" si="13"/>
        <v>144</v>
      </c>
      <c r="J63" s="208"/>
      <c r="K63" s="208">
        <f t="shared" si="12"/>
        <v>144</v>
      </c>
      <c r="L63" s="208"/>
      <c r="M63" s="208">
        <f>M61*M62</f>
        <v>1584</v>
      </c>
      <c r="N63" s="208"/>
    </row>
    <row r="64" spans="2:22" x14ac:dyDescent="0.3">
      <c r="B64" s="430"/>
      <c r="C64" s="429" t="s">
        <v>77</v>
      </c>
      <c r="D64" s="208" t="s">
        <v>74</v>
      </c>
      <c r="E64" s="208">
        <v>4</v>
      </c>
      <c r="F64" s="208"/>
      <c r="G64" s="208">
        <v>4</v>
      </c>
      <c r="H64" s="208"/>
      <c r="I64" s="208">
        <v>4</v>
      </c>
      <c r="J64" s="208"/>
      <c r="K64" s="210">
        <f t="shared" si="12"/>
        <v>4</v>
      </c>
      <c r="L64" s="210"/>
      <c r="M64" s="210">
        <f>(K64*11)</f>
        <v>44</v>
      </c>
      <c r="N64" s="208"/>
      <c r="T64" s="3"/>
      <c r="U64" s="3"/>
      <c r="V64" s="3"/>
    </row>
    <row r="65" spans="2:14" x14ac:dyDescent="0.3">
      <c r="B65" s="430"/>
      <c r="C65" s="429"/>
      <c r="D65" s="208" t="s">
        <v>75</v>
      </c>
      <c r="E65" s="208">
        <v>6</v>
      </c>
      <c r="F65" s="208"/>
      <c r="G65" s="208">
        <v>6</v>
      </c>
      <c r="H65" s="208"/>
      <c r="I65" s="208">
        <v>6</v>
      </c>
      <c r="J65" s="208"/>
      <c r="K65" s="208">
        <f t="shared" si="12"/>
        <v>6</v>
      </c>
      <c r="L65" s="208"/>
      <c r="M65" s="208">
        <f>+K65</f>
        <v>6</v>
      </c>
      <c r="N65" s="208"/>
    </row>
    <row r="66" spans="2:14" x14ac:dyDescent="0.3">
      <c r="B66" s="430"/>
      <c r="C66" s="429"/>
      <c r="D66" s="208" t="s">
        <v>76</v>
      </c>
      <c r="E66" s="208">
        <f t="shared" ref="E66:I66" si="14">E64*E65</f>
        <v>24</v>
      </c>
      <c r="F66" s="208"/>
      <c r="G66" s="208">
        <f t="shared" si="14"/>
        <v>24</v>
      </c>
      <c r="H66" s="208"/>
      <c r="I66" s="208">
        <f t="shared" si="14"/>
        <v>24</v>
      </c>
      <c r="J66" s="208"/>
      <c r="K66" s="208">
        <f t="shared" si="12"/>
        <v>24</v>
      </c>
      <c r="L66" s="208"/>
      <c r="M66" s="208">
        <f>M64*M65</f>
        <v>264</v>
      </c>
      <c r="N66" s="208"/>
    </row>
    <row r="67" spans="2:14" x14ac:dyDescent="0.3">
      <c r="B67" s="430"/>
      <c r="C67" s="426" t="s">
        <v>167</v>
      </c>
      <c r="D67" s="208" t="s">
        <v>74</v>
      </c>
      <c r="E67" s="208">
        <v>5</v>
      </c>
      <c r="F67" s="208"/>
      <c r="G67" s="208">
        <v>4</v>
      </c>
      <c r="H67" s="208"/>
      <c r="I67" s="208">
        <v>6</v>
      </c>
      <c r="J67" s="208"/>
      <c r="K67" s="208">
        <f t="shared" si="12"/>
        <v>5</v>
      </c>
      <c r="L67" s="208"/>
      <c r="M67" s="208">
        <f>(K67*11)</f>
        <v>55</v>
      </c>
      <c r="N67" s="208"/>
    </row>
    <row r="68" spans="2:14" x14ac:dyDescent="0.3">
      <c r="B68" s="430"/>
      <c r="C68" s="426"/>
      <c r="D68" s="208" t="s">
        <v>75</v>
      </c>
      <c r="E68" s="208">
        <v>12</v>
      </c>
      <c r="F68" s="208"/>
      <c r="G68" s="208">
        <v>12</v>
      </c>
      <c r="H68" s="208"/>
      <c r="I68" s="208">
        <v>12</v>
      </c>
      <c r="J68" s="208"/>
      <c r="K68" s="208">
        <f t="shared" si="12"/>
        <v>12</v>
      </c>
      <c r="L68" s="208"/>
      <c r="M68" s="208">
        <f>+K68</f>
        <v>12</v>
      </c>
      <c r="N68" s="208"/>
    </row>
    <row r="69" spans="2:14" x14ac:dyDescent="0.3">
      <c r="B69" s="430"/>
      <c r="C69" s="426"/>
      <c r="D69" s="208" t="s">
        <v>76</v>
      </c>
      <c r="E69" s="208">
        <f>E67*E68</f>
        <v>60</v>
      </c>
      <c r="F69" s="208"/>
      <c r="G69" s="208">
        <f>G67*G68</f>
        <v>48</v>
      </c>
      <c r="H69" s="208"/>
      <c r="I69" s="208">
        <f>I67*I68</f>
        <v>72</v>
      </c>
      <c r="J69" s="208"/>
      <c r="K69" s="208">
        <f t="shared" si="12"/>
        <v>60</v>
      </c>
      <c r="L69" s="208"/>
      <c r="M69" s="208">
        <f>M67*M68</f>
        <v>660</v>
      </c>
      <c r="N69" s="208"/>
    </row>
    <row r="70" spans="2:14" x14ac:dyDescent="0.3">
      <c r="B70" s="430"/>
      <c r="C70" s="278" t="s">
        <v>112</v>
      </c>
      <c r="D70" s="279"/>
      <c r="E70" s="279">
        <v>2</v>
      </c>
      <c r="F70" s="279"/>
      <c r="G70" s="279">
        <v>2</v>
      </c>
      <c r="H70" s="279"/>
      <c r="I70" s="279">
        <v>2</v>
      </c>
      <c r="J70" s="279"/>
      <c r="K70" s="279">
        <v>2</v>
      </c>
      <c r="L70" s="279"/>
      <c r="M70" s="279">
        <v>2</v>
      </c>
      <c r="N70" s="279"/>
    </row>
    <row r="71" spans="2:14" x14ac:dyDescent="0.3">
      <c r="B71" s="430"/>
      <c r="C71" s="278" t="s">
        <v>111</v>
      </c>
      <c r="D71" s="279"/>
      <c r="E71" s="280">
        <f t="shared" ref="E71:K71" si="15">(E63+E66+E69)/E70</f>
        <v>111</v>
      </c>
      <c r="F71" s="280"/>
      <c r="G71" s="280">
        <f t="shared" si="15"/>
        <v>111</v>
      </c>
      <c r="H71" s="280"/>
      <c r="I71" s="280">
        <f t="shared" si="15"/>
        <v>120</v>
      </c>
      <c r="J71" s="280"/>
      <c r="K71" s="280">
        <f t="shared" si="15"/>
        <v>114</v>
      </c>
      <c r="L71" s="280"/>
      <c r="M71" s="280">
        <f>(M63+M66+M69)/M70</f>
        <v>1254</v>
      </c>
      <c r="N71" s="280"/>
    </row>
    <row r="72" spans="2:14" x14ac:dyDescent="0.3">
      <c r="B72" s="430" t="s">
        <v>37</v>
      </c>
      <c r="C72" s="429" t="s">
        <v>73</v>
      </c>
      <c r="D72" s="208" t="s">
        <v>74</v>
      </c>
      <c r="E72" s="325">
        <v>0</v>
      </c>
      <c r="F72" s="208"/>
      <c r="G72" s="325">
        <v>0</v>
      </c>
      <c r="H72" s="208"/>
      <c r="I72" s="325">
        <v>0</v>
      </c>
      <c r="J72" s="208"/>
      <c r="K72" s="208">
        <f t="shared" ref="K72:K80" si="16">(E72+G72+I72)/3</f>
        <v>0</v>
      </c>
      <c r="L72" s="208"/>
      <c r="M72" s="208">
        <f>(K72*11)</f>
        <v>0</v>
      </c>
      <c r="N72" s="208"/>
    </row>
    <row r="73" spans="2:14" x14ac:dyDescent="0.3">
      <c r="B73" s="430"/>
      <c r="C73" s="429"/>
      <c r="D73" s="208" t="s">
        <v>75</v>
      </c>
      <c r="E73" s="325">
        <v>0</v>
      </c>
      <c r="F73" s="208"/>
      <c r="G73" s="325">
        <v>0</v>
      </c>
      <c r="H73" s="208"/>
      <c r="I73" s="325">
        <v>0</v>
      </c>
      <c r="J73" s="208"/>
      <c r="K73" s="208">
        <f t="shared" si="16"/>
        <v>0</v>
      </c>
      <c r="L73" s="208"/>
      <c r="M73" s="208">
        <f>+K73</f>
        <v>0</v>
      </c>
      <c r="N73" s="208"/>
    </row>
    <row r="74" spans="2:14" x14ac:dyDescent="0.3">
      <c r="B74" s="430"/>
      <c r="C74" s="429"/>
      <c r="D74" s="208" t="s">
        <v>76</v>
      </c>
      <c r="E74" s="325">
        <f t="shared" ref="E74" si="17">E72*E73</f>
        <v>0</v>
      </c>
      <c r="F74" s="208"/>
      <c r="G74" s="325">
        <f t="shared" ref="G74" si="18">G72*G73</f>
        <v>0</v>
      </c>
      <c r="H74" s="208"/>
      <c r="I74" s="325">
        <f t="shared" ref="I74" si="19">I72*I73</f>
        <v>0</v>
      </c>
      <c r="J74" s="208"/>
      <c r="K74" s="208">
        <f t="shared" si="16"/>
        <v>0</v>
      </c>
      <c r="L74" s="208"/>
      <c r="M74" s="208">
        <f>M72*M73</f>
        <v>0</v>
      </c>
      <c r="N74" s="208"/>
    </row>
    <row r="75" spans="2:14" x14ac:dyDescent="0.3">
      <c r="B75" s="430"/>
      <c r="C75" s="429" t="s">
        <v>77</v>
      </c>
      <c r="D75" s="208" t="s">
        <v>74</v>
      </c>
      <c r="E75" s="325">
        <v>0</v>
      </c>
      <c r="F75" s="208"/>
      <c r="G75" s="325">
        <v>0</v>
      </c>
      <c r="H75" s="208"/>
      <c r="I75" s="325">
        <v>0</v>
      </c>
      <c r="J75" s="208"/>
      <c r="K75" s="208">
        <f t="shared" si="16"/>
        <v>0</v>
      </c>
      <c r="L75" s="208"/>
      <c r="M75" s="208">
        <f>(K75*11)</f>
        <v>0</v>
      </c>
      <c r="N75" s="208"/>
    </row>
    <row r="76" spans="2:14" x14ac:dyDescent="0.3">
      <c r="B76" s="430"/>
      <c r="C76" s="429"/>
      <c r="D76" s="208" t="s">
        <v>75</v>
      </c>
      <c r="E76" s="325">
        <v>0</v>
      </c>
      <c r="F76" s="208"/>
      <c r="G76" s="325">
        <v>0</v>
      </c>
      <c r="H76" s="208"/>
      <c r="I76" s="325">
        <v>0</v>
      </c>
      <c r="J76" s="208"/>
      <c r="K76" s="208">
        <f t="shared" si="16"/>
        <v>0</v>
      </c>
      <c r="L76" s="208"/>
      <c r="M76" s="208">
        <f>+K76</f>
        <v>0</v>
      </c>
      <c r="N76" s="208"/>
    </row>
    <row r="77" spans="2:14" x14ac:dyDescent="0.3">
      <c r="B77" s="430"/>
      <c r="C77" s="429"/>
      <c r="D77" s="208" t="s">
        <v>76</v>
      </c>
      <c r="E77" s="325">
        <v>0</v>
      </c>
      <c r="F77" s="208"/>
      <c r="G77" s="325">
        <v>0</v>
      </c>
      <c r="H77" s="208"/>
      <c r="I77" s="325">
        <v>0</v>
      </c>
      <c r="J77" s="208"/>
      <c r="K77" s="208">
        <f t="shared" si="16"/>
        <v>0</v>
      </c>
      <c r="L77" s="208"/>
      <c r="M77" s="208">
        <f>M75*M76</f>
        <v>0</v>
      </c>
      <c r="N77" s="208"/>
    </row>
    <row r="78" spans="2:14" x14ac:dyDescent="0.3">
      <c r="B78" s="430"/>
      <c r="C78" s="426" t="s">
        <v>167</v>
      </c>
      <c r="D78" s="208" t="s">
        <v>74</v>
      </c>
      <c r="E78" s="325">
        <v>0</v>
      </c>
      <c r="F78" s="208"/>
      <c r="G78" s="325">
        <v>0</v>
      </c>
      <c r="H78" s="208"/>
      <c r="I78" s="325">
        <v>0</v>
      </c>
      <c r="J78" s="208"/>
      <c r="K78" s="208">
        <f t="shared" si="16"/>
        <v>0</v>
      </c>
      <c r="L78" s="208"/>
      <c r="M78" s="208">
        <f>(K78*11)</f>
        <v>0</v>
      </c>
      <c r="N78" s="208"/>
    </row>
    <row r="79" spans="2:14" x14ac:dyDescent="0.3">
      <c r="B79" s="430"/>
      <c r="C79" s="426"/>
      <c r="D79" s="208" t="s">
        <v>75</v>
      </c>
      <c r="E79" s="325">
        <v>0</v>
      </c>
      <c r="F79" s="208"/>
      <c r="G79" s="325">
        <v>0</v>
      </c>
      <c r="H79" s="208"/>
      <c r="I79" s="325">
        <v>0</v>
      </c>
      <c r="J79" s="208"/>
      <c r="K79" s="208">
        <f t="shared" si="16"/>
        <v>0</v>
      </c>
      <c r="L79" s="208"/>
      <c r="M79" s="208">
        <f>+K79</f>
        <v>0</v>
      </c>
      <c r="N79" s="208"/>
    </row>
    <row r="80" spans="2:14" x14ac:dyDescent="0.3">
      <c r="B80" s="430"/>
      <c r="C80" s="426"/>
      <c r="D80" s="208" t="s">
        <v>76</v>
      </c>
      <c r="E80" s="325">
        <f>E78*E79</f>
        <v>0</v>
      </c>
      <c r="F80" s="208"/>
      <c r="G80" s="325">
        <f>G78*G79</f>
        <v>0</v>
      </c>
      <c r="H80" s="208"/>
      <c r="I80" s="325">
        <f>I78*I79</f>
        <v>0</v>
      </c>
      <c r="J80" s="208"/>
      <c r="K80" s="208">
        <f t="shared" si="16"/>
        <v>0</v>
      </c>
      <c r="L80" s="208"/>
      <c r="M80" s="208">
        <f>M78*M79</f>
        <v>0</v>
      </c>
      <c r="N80" s="208"/>
    </row>
    <row r="81" spans="2:22" x14ac:dyDescent="0.3">
      <c r="B81" s="430"/>
      <c r="C81" s="278" t="s">
        <v>114</v>
      </c>
      <c r="D81" s="279"/>
      <c r="E81" s="279">
        <v>0</v>
      </c>
      <c r="F81" s="279"/>
      <c r="G81" s="279">
        <v>0</v>
      </c>
      <c r="H81" s="279"/>
      <c r="I81" s="279">
        <v>0</v>
      </c>
      <c r="J81" s="279"/>
      <c r="K81" s="279">
        <v>0</v>
      </c>
      <c r="L81" s="279"/>
      <c r="M81" s="279">
        <v>0</v>
      </c>
      <c r="N81" s="279"/>
    </row>
    <row r="82" spans="2:22" x14ac:dyDescent="0.3">
      <c r="B82" s="430"/>
      <c r="C82" s="278" t="s">
        <v>113</v>
      </c>
      <c r="D82" s="279"/>
      <c r="E82" s="280">
        <v>0</v>
      </c>
      <c r="F82" s="280"/>
      <c r="G82" s="280">
        <v>0</v>
      </c>
      <c r="H82" s="280"/>
      <c r="I82" s="280">
        <v>0</v>
      </c>
      <c r="J82" s="280"/>
      <c r="K82" s="280">
        <v>0</v>
      </c>
      <c r="L82" s="280"/>
      <c r="M82" s="280">
        <v>0</v>
      </c>
      <c r="N82" s="280"/>
    </row>
    <row r="83" spans="2:22" x14ac:dyDescent="0.3">
      <c r="B83" s="430" t="s">
        <v>94</v>
      </c>
      <c r="C83" s="429" t="s">
        <v>73</v>
      </c>
      <c r="D83" s="208" t="s">
        <v>74</v>
      </c>
      <c r="E83" s="208">
        <v>27</v>
      </c>
      <c r="F83" s="208">
        <v>5</v>
      </c>
      <c r="G83" s="208">
        <v>27</v>
      </c>
      <c r="H83" s="208">
        <v>6</v>
      </c>
      <c r="I83" s="208">
        <v>28</v>
      </c>
      <c r="J83" s="208">
        <v>6</v>
      </c>
      <c r="K83" s="210">
        <f t="shared" ref="K83:L91" si="20">(E83+G83+I83)/3</f>
        <v>27.333333333333332</v>
      </c>
      <c r="L83" s="210">
        <f t="shared" si="20"/>
        <v>5.666666666666667</v>
      </c>
      <c r="M83" s="210">
        <f>(K83*11)</f>
        <v>300.66666666666663</v>
      </c>
      <c r="N83" s="210">
        <f>(L83*11)</f>
        <v>62.333333333333336</v>
      </c>
    </row>
    <row r="84" spans="2:22" x14ac:dyDescent="0.3">
      <c r="B84" s="430"/>
      <c r="C84" s="429"/>
      <c r="D84" s="208" t="s">
        <v>75</v>
      </c>
      <c r="E84" s="208">
        <v>6</v>
      </c>
      <c r="F84" s="208">
        <v>6</v>
      </c>
      <c r="G84" s="208">
        <v>6</v>
      </c>
      <c r="H84" s="208">
        <v>6</v>
      </c>
      <c r="I84" s="208">
        <v>6</v>
      </c>
      <c r="J84" s="208">
        <v>6</v>
      </c>
      <c r="K84" s="208">
        <f t="shared" si="20"/>
        <v>6</v>
      </c>
      <c r="L84" s="210">
        <f t="shared" si="20"/>
        <v>6</v>
      </c>
      <c r="M84" s="208">
        <f>+K84</f>
        <v>6</v>
      </c>
      <c r="N84" s="210">
        <f>+L84</f>
        <v>6</v>
      </c>
    </row>
    <row r="85" spans="2:22" x14ac:dyDescent="0.3">
      <c r="B85" s="430"/>
      <c r="C85" s="429"/>
      <c r="D85" s="208" t="s">
        <v>76</v>
      </c>
      <c r="E85" s="208">
        <f t="shared" ref="E85:J85" si="21">E83*E84</f>
        <v>162</v>
      </c>
      <c r="F85" s="208">
        <f t="shared" si="21"/>
        <v>30</v>
      </c>
      <c r="G85" s="208">
        <f t="shared" si="21"/>
        <v>162</v>
      </c>
      <c r="H85" s="208">
        <f t="shared" si="21"/>
        <v>36</v>
      </c>
      <c r="I85" s="208">
        <f t="shared" si="21"/>
        <v>168</v>
      </c>
      <c r="J85" s="208">
        <f t="shared" si="21"/>
        <v>36</v>
      </c>
      <c r="K85" s="208">
        <f t="shared" si="20"/>
        <v>164</v>
      </c>
      <c r="L85" s="210">
        <f t="shared" si="20"/>
        <v>34</v>
      </c>
      <c r="M85" s="208">
        <f>M83*M84</f>
        <v>1803.9999999999998</v>
      </c>
      <c r="N85" s="210">
        <f>N83*N84</f>
        <v>374</v>
      </c>
    </row>
    <row r="86" spans="2:22" x14ac:dyDescent="0.3">
      <c r="B86" s="430"/>
      <c r="C86" s="429" t="s">
        <v>77</v>
      </c>
      <c r="D86" s="208" t="s">
        <v>74</v>
      </c>
      <c r="E86" s="208">
        <v>25</v>
      </c>
      <c r="F86" s="208">
        <v>4</v>
      </c>
      <c r="G86" s="208">
        <v>25</v>
      </c>
      <c r="H86" s="208">
        <v>4</v>
      </c>
      <c r="I86" s="208">
        <v>24</v>
      </c>
      <c r="J86" s="208">
        <v>7</v>
      </c>
      <c r="K86" s="210">
        <f t="shared" si="20"/>
        <v>24.666666666666668</v>
      </c>
      <c r="L86" s="210">
        <f t="shared" si="20"/>
        <v>5</v>
      </c>
      <c r="M86" s="210">
        <f>(K86*11)</f>
        <v>271.33333333333337</v>
      </c>
      <c r="N86" s="210">
        <f>(L86*11)</f>
        <v>55</v>
      </c>
    </row>
    <row r="87" spans="2:22" x14ac:dyDescent="0.3">
      <c r="B87" s="430"/>
      <c r="C87" s="429"/>
      <c r="D87" s="208" t="s">
        <v>75</v>
      </c>
      <c r="E87" s="208">
        <v>6</v>
      </c>
      <c r="F87" s="208">
        <v>6</v>
      </c>
      <c r="G87" s="208">
        <v>6</v>
      </c>
      <c r="H87" s="208">
        <v>6</v>
      </c>
      <c r="I87" s="208">
        <v>6</v>
      </c>
      <c r="J87" s="208">
        <v>6</v>
      </c>
      <c r="K87" s="208">
        <f t="shared" si="20"/>
        <v>6</v>
      </c>
      <c r="L87" s="210">
        <f t="shared" si="20"/>
        <v>6</v>
      </c>
      <c r="M87" s="208">
        <f>+K87</f>
        <v>6</v>
      </c>
      <c r="N87" s="210">
        <f>+L87</f>
        <v>6</v>
      </c>
    </row>
    <row r="88" spans="2:22" x14ac:dyDescent="0.3">
      <c r="B88" s="430"/>
      <c r="C88" s="429"/>
      <c r="D88" s="208" t="s">
        <v>76</v>
      </c>
      <c r="E88" s="208">
        <f t="shared" ref="E88:J88" si="22">E86*E87</f>
        <v>150</v>
      </c>
      <c r="F88" s="208">
        <f t="shared" si="22"/>
        <v>24</v>
      </c>
      <c r="G88" s="208">
        <f t="shared" si="22"/>
        <v>150</v>
      </c>
      <c r="H88" s="208">
        <f t="shared" si="22"/>
        <v>24</v>
      </c>
      <c r="I88" s="208">
        <f t="shared" si="22"/>
        <v>144</v>
      </c>
      <c r="J88" s="208">
        <f t="shared" si="22"/>
        <v>42</v>
      </c>
      <c r="K88" s="208">
        <f t="shared" si="20"/>
        <v>148</v>
      </c>
      <c r="L88" s="210">
        <f t="shared" si="20"/>
        <v>30</v>
      </c>
      <c r="M88" s="208">
        <f>M86*M87</f>
        <v>1628.0000000000002</v>
      </c>
      <c r="N88" s="210">
        <f>N86*N87</f>
        <v>330</v>
      </c>
    </row>
    <row r="89" spans="2:22" x14ac:dyDescent="0.3">
      <c r="B89" s="430"/>
      <c r="C89" s="426" t="s">
        <v>167</v>
      </c>
      <c r="D89" s="208" t="s">
        <v>74</v>
      </c>
      <c r="E89" s="208">
        <v>5</v>
      </c>
      <c r="F89" s="208">
        <v>7</v>
      </c>
      <c r="G89" s="208">
        <v>4</v>
      </c>
      <c r="H89" s="208">
        <v>8</v>
      </c>
      <c r="I89" s="208">
        <v>4</v>
      </c>
      <c r="J89" s="208">
        <v>8</v>
      </c>
      <c r="K89" s="210">
        <f t="shared" si="20"/>
        <v>4.333333333333333</v>
      </c>
      <c r="L89" s="210">
        <f t="shared" si="20"/>
        <v>7.666666666666667</v>
      </c>
      <c r="M89" s="210">
        <f>(K89*11)</f>
        <v>47.666666666666664</v>
      </c>
      <c r="N89" s="210">
        <f>(L89*11)</f>
        <v>84.333333333333343</v>
      </c>
    </row>
    <row r="90" spans="2:22" x14ac:dyDescent="0.3">
      <c r="B90" s="430"/>
      <c r="C90" s="426"/>
      <c r="D90" s="208" t="s">
        <v>75</v>
      </c>
      <c r="E90" s="208">
        <v>12</v>
      </c>
      <c r="F90" s="208">
        <v>12</v>
      </c>
      <c r="G90" s="208">
        <v>12</v>
      </c>
      <c r="H90" s="208">
        <v>12</v>
      </c>
      <c r="I90" s="208">
        <v>12</v>
      </c>
      <c r="J90" s="208">
        <v>12</v>
      </c>
      <c r="K90" s="208">
        <f t="shared" si="20"/>
        <v>12</v>
      </c>
      <c r="L90" s="210">
        <f t="shared" si="20"/>
        <v>12</v>
      </c>
      <c r="M90" s="208">
        <f>+K90</f>
        <v>12</v>
      </c>
      <c r="N90" s="210">
        <f>+L90</f>
        <v>12</v>
      </c>
    </row>
    <row r="91" spans="2:22" x14ac:dyDescent="0.3">
      <c r="B91" s="430"/>
      <c r="C91" s="426"/>
      <c r="D91" s="208" t="s">
        <v>76</v>
      </c>
      <c r="E91" s="208">
        <f t="shared" ref="E91:J91" si="23">E89*E90</f>
        <v>60</v>
      </c>
      <c r="F91" s="208">
        <f t="shared" si="23"/>
        <v>84</v>
      </c>
      <c r="G91" s="208">
        <f t="shared" si="23"/>
        <v>48</v>
      </c>
      <c r="H91" s="208">
        <f t="shared" si="23"/>
        <v>96</v>
      </c>
      <c r="I91" s="208">
        <f t="shared" si="23"/>
        <v>48</v>
      </c>
      <c r="J91" s="208">
        <f t="shared" si="23"/>
        <v>96</v>
      </c>
      <c r="K91" s="208">
        <f t="shared" si="20"/>
        <v>52</v>
      </c>
      <c r="L91" s="210">
        <f t="shared" si="20"/>
        <v>92</v>
      </c>
      <c r="M91" s="210">
        <f>M89*M90</f>
        <v>572</v>
      </c>
      <c r="N91" s="210">
        <f>N89*N90</f>
        <v>1012.0000000000001</v>
      </c>
    </row>
    <row r="92" spans="2:22" x14ac:dyDescent="0.3">
      <c r="B92" s="430"/>
      <c r="C92" s="278" t="s">
        <v>98</v>
      </c>
      <c r="D92" s="279"/>
      <c r="E92" s="279">
        <v>7</v>
      </c>
      <c r="F92" s="279">
        <v>4</v>
      </c>
      <c r="G92" s="279">
        <v>7</v>
      </c>
      <c r="H92" s="279">
        <v>4</v>
      </c>
      <c r="I92" s="279">
        <v>7</v>
      </c>
      <c r="J92" s="279">
        <v>4</v>
      </c>
      <c r="K92" s="279">
        <v>7</v>
      </c>
      <c r="L92" s="280">
        <v>4</v>
      </c>
      <c r="M92" s="279">
        <v>7</v>
      </c>
      <c r="N92" s="280">
        <v>4</v>
      </c>
      <c r="T92" s="3"/>
      <c r="U92" s="3"/>
      <c r="V92" s="3"/>
    </row>
    <row r="93" spans="2:22" x14ac:dyDescent="0.3">
      <c r="B93" s="430"/>
      <c r="C93" s="278" t="s">
        <v>115</v>
      </c>
      <c r="D93" s="279"/>
      <c r="E93" s="280">
        <f t="shared" ref="E93:N93" si="24">(E85+E88+E91)/E92</f>
        <v>53.142857142857146</v>
      </c>
      <c r="F93" s="280">
        <f t="shared" si="24"/>
        <v>34.5</v>
      </c>
      <c r="G93" s="280">
        <f t="shared" si="24"/>
        <v>51.428571428571431</v>
      </c>
      <c r="H93" s="280">
        <f t="shared" si="24"/>
        <v>39</v>
      </c>
      <c r="I93" s="280">
        <f t="shared" si="24"/>
        <v>51.428571428571431</v>
      </c>
      <c r="J93" s="280">
        <f t="shared" si="24"/>
        <v>43.5</v>
      </c>
      <c r="K93" s="280">
        <f t="shared" si="24"/>
        <v>52</v>
      </c>
      <c r="L93" s="280">
        <f t="shared" si="24"/>
        <v>39</v>
      </c>
      <c r="M93" s="280">
        <f t="shared" si="24"/>
        <v>572</v>
      </c>
      <c r="N93" s="280">
        <f t="shared" si="24"/>
        <v>429</v>
      </c>
    </row>
    <row r="95" spans="2:22" x14ac:dyDescent="0.3">
      <c r="B95" s="205" t="s">
        <v>83</v>
      </c>
    </row>
    <row r="96" spans="2:22" ht="16.5" customHeight="1" x14ac:dyDescent="0.3">
      <c r="B96" s="431" t="s">
        <v>61</v>
      </c>
      <c r="C96" s="437" t="s">
        <v>62</v>
      </c>
      <c r="D96" s="437" t="s">
        <v>63</v>
      </c>
      <c r="E96" s="421" t="s">
        <v>64</v>
      </c>
      <c r="F96" s="421"/>
      <c r="G96" s="421"/>
      <c r="H96" s="421"/>
      <c r="I96" s="421"/>
      <c r="J96" s="421"/>
      <c r="K96" s="421"/>
      <c r="L96" s="421"/>
      <c r="M96" s="421"/>
      <c r="N96" s="422"/>
    </row>
    <row r="97" spans="2:14" x14ac:dyDescent="0.3">
      <c r="B97" s="432"/>
      <c r="C97" s="438"/>
      <c r="D97" s="438"/>
      <c r="E97" s="423" t="s">
        <v>65</v>
      </c>
      <c r="F97" s="423"/>
      <c r="G97" s="423" t="s">
        <v>66</v>
      </c>
      <c r="H97" s="423"/>
      <c r="I97" s="423" t="s">
        <v>67</v>
      </c>
      <c r="J97" s="423"/>
      <c r="K97" s="423" t="s">
        <v>68</v>
      </c>
      <c r="L97" s="423"/>
      <c r="M97" s="423" t="s">
        <v>69</v>
      </c>
      <c r="N97" s="424"/>
    </row>
    <row r="98" spans="2:14" x14ac:dyDescent="0.3">
      <c r="B98" s="433"/>
      <c r="C98" s="439"/>
      <c r="D98" s="439"/>
      <c r="E98" s="214" t="s">
        <v>70</v>
      </c>
      <c r="F98" s="214" t="s">
        <v>71</v>
      </c>
      <c r="G98" s="214" t="s">
        <v>70</v>
      </c>
      <c r="H98" s="214" t="s">
        <v>71</v>
      </c>
      <c r="I98" s="214" t="s">
        <v>70</v>
      </c>
      <c r="J98" s="214" t="s">
        <v>71</v>
      </c>
      <c r="K98" s="214" t="s">
        <v>70</v>
      </c>
      <c r="L98" s="214" t="s">
        <v>71</v>
      </c>
      <c r="M98" s="214" t="s">
        <v>70</v>
      </c>
      <c r="N98" s="215" t="s">
        <v>71</v>
      </c>
    </row>
    <row r="99" spans="2:14" x14ac:dyDescent="0.3">
      <c r="B99" s="429" t="s">
        <v>72</v>
      </c>
      <c r="C99" s="429" t="s">
        <v>73</v>
      </c>
      <c r="D99" s="208" t="s">
        <v>74</v>
      </c>
      <c r="E99" s="208">
        <v>5</v>
      </c>
      <c r="F99" s="208"/>
      <c r="G99" s="208">
        <v>4</v>
      </c>
      <c r="H99" s="208"/>
      <c r="I99" s="208">
        <v>4</v>
      </c>
      <c r="J99" s="208"/>
      <c r="K99" s="210">
        <f t="shared" ref="K99:K107" si="25">(E99+G99+I99)/3</f>
        <v>4.333333333333333</v>
      </c>
      <c r="L99" s="208"/>
      <c r="M99" s="210">
        <f>(K99*11)</f>
        <v>47.666666666666664</v>
      </c>
      <c r="N99" s="208"/>
    </row>
    <row r="100" spans="2:14" x14ac:dyDescent="0.3">
      <c r="B100" s="429"/>
      <c r="C100" s="429"/>
      <c r="D100" s="208" t="s">
        <v>75</v>
      </c>
      <c r="E100" s="208">
        <v>6</v>
      </c>
      <c r="F100" s="208"/>
      <c r="G100" s="208">
        <v>6</v>
      </c>
      <c r="H100" s="208"/>
      <c r="I100" s="208">
        <v>6</v>
      </c>
      <c r="J100" s="208"/>
      <c r="K100" s="208">
        <f t="shared" si="25"/>
        <v>6</v>
      </c>
      <c r="L100" s="208"/>
      <c r="M100" s="208">
        <f>+K100</f>
        <v>6</v>
      </c>
      <c r="N100" s="208"/>
    </row>
    <row r="101" spans="2:14" x14ac:dyDescent="0.3">
      <c r="B101" s="429"/>
      <c r="C101" s="429"/>
      <c r="D101" s="208" t="s">
        <v>76</v>
      </c>
      <c r="E101" s="208">
        <f>E99*E100</f>
        <v>30</v>
      </c>
      <c r="F101" s="208"/>
      <c r="G101" s="208">
        <f>G99*G100</f>
        <v>24</v>
      </c>
      <c r="H101" s="208"/>
      <c r="I101" s="208">
        <f>I99*I100</f>
        <v>24</v>
      </c>
      <c r="J101" s="208"/>
      <c r="K101" s="208">
        <f t="shared" si="25"/>
        <v>26</v>
      </c>
      <c r="L101" s="208"/>
      <c r="M101" s="208">
        <f>M99*M100</f>
        <v>286</v>
      </c>
      <c r="N101" s="208"/>
    </row>
    <row r="102" spans="2:14" x14ac:dyDescent="0.3">
      <c r="B102" s="429"/>
      <c r="C102" s="428" t="s">
        <v>167</v>
      </c>
      <c r="D102" s="208" t="s">
        <v>74</v>
      </c>
      <c r="E102" s="208">
        <v>3</v>
      </c>
      <c r="F102" s="208"/>
      <c r="G102" s="208">
        <v>3</v>
      </c>
      <c r="H102" s="208"/>
      <c r="I102" s="208">
        <v>2</v>
      </c>
      <c r="J102" s="208"/>
      <c r="K102" s="210">
        <f t="shared" si="25"/>
        <v>2.6666666666666665</v>
      </c>
      <c r="L102" s="210"/>
      <c r="M102" s="210">
        <f>(K102*11)</f>
        <v>29.333333333333332</v>
      </c>
      <c r="N102" s="208"/>
    </row>
    <row r="103" spans="2:14" x14ac:dyDescent="0.3">
      <c r="B103" s="429"/>
      <c r="C103" s="428"/>
      <c r="D103" s="208" t="s">
        <v>75</v>
      </c>
      <c r="E103" s="208">
        <v>12</v>
      </c>
      <c r="F103" s="208"/>
      <c r="G103" s="208">
        <v>12</v>
      </c>
      <c r="H103" s="208"/>
      <c r="I103" s="208">
        <v>12</v>
      </c>
      <c r="J103" s="208"/>
      <c r="K103" s="208">
        <f t="shared" si="25"/>
        <v>12</v>
      </c>
      <c r="L103" s="208"/>
      <c r="M103" s="208">
        <f>+K103</f>
        <v>12</v>
      </c>
      <c r="N103" s="208"/>
    </row>
    <row r="104" spans="2:14" x14ac:dyDescent="0.3">
      <c r="B104" s="429"/>
      <c r="C104" s="428"/>
      <c r="D104" s="208" t="s">
        <v>76</v>
      </c>
      <c r="E104" s="208">
        <f>E102*E103</f>
        <v>36</v>
      </c>
      <c r="F104" s="208"/>
      <c r="G104" s="208">
        <f>G102*G103</f>
        <v>36</v>
      </c>
      <c r="H104" s="208"/>
      <c r="I104" s="208">
        <f>I102*I103</f>
        <v>24</v>
      </c>
      <c r="J104" s="208"/>
      <c r="K104" s="208">
        <f t="shared" si="25"/>
        <v>32</v>
      </c>
      <c r="L104" s="208"/>
      <c r="M104" s="208">
        <f>M102*M103</f>
        <v>352</v>
      </c>
      <c r="N104" s="208"/>
    </row>
    <row r="105" spans="2:14" x14ac:dyDescent="0.3">
      <c r="B105" s="429"/>
      <c r="C105" s="426" t="s">
        <v>168</v>
      </c>
      <c r="D105" s="208" t="s">
        <v>74</v>
      </c>
      <c r="E105" s="208">
        <v>3</v>
      </c>
      <c r="F105" s="208"/>
      <c r="G105" s="208">
        <v>3</v>
      </c>
      <c r="H105" s="208"/>
      <c r="I105" s="208">
        <v>2</v>
      </c>
      <c r="J105" s="208"/>
      <c r="K105" s="210">
        <f t="shared" si="25"/>
        <v>2.6666666666666665</v>
      </c>
      <c r="L105" s="210"/>
      <c r="M105" s="210">
        <f>(K105*11)</f>
        <v>29.333333333333332</v>
      </c>
      <c r="N105" s="208"/>
    </row>
    <row r="106" spans="2:14" x14ac:dyDescent="0.3">
      <c r="B106" s="429"/>
      <c r="C106" s="426"/>
      <c r="D106" s="208" t="s">
        <v>75</v>
      </c>
      <c r="E106" s="208">
        <v>12</v>
      </c>
      <c r="F106" s="208"/>
      <c r="G106" s="208">
        <v>12</v>
      </c>
      <c r="H106" s="208"/>
      <c r="I106" s="208">
        <v>12</v>
      </c>
      <c r="J106" s="208"/>
      <c r="K106" s="208">
        <f t="shared" si="25"/>
        <v>12</v>
      </c>
      <c r="L106" s="208"/>
      <c r="M106" s="208">
        <f>+K106</f>
        <v>12</v>
      </c>
      <c r="N106" s="208"/>
    </row>
    <row r="107" spans="2:14" x14ac:dyDescent="0.3">
      <c r="B107" s="429"/>
      <c r="C107" s="426"/>
      <c r="D107" s="208" t="s">
        <v>76</v>
      </c>
      <c r="E107" s="208">
        <f>E105*E106</f>
        <v>36</v>
      </c>
      <c r="F107" s="208"/>
      <c r="G107" s="208">
        <f>G105*G106</f>
        <v>36</v>
      </c>
      <c r="H107" s="208"/>
      <c r="I107" s="208">
        <f>I105*I106</f>
        <v>24</v>
      </c>
      <c r="J107" s="208"/>
      <c r="K107" s="208">
        <f t="shared" si="25"/>
        <v>32</v>
      </c>
      <c r="L107" s="208"/>
      <c r="M107" s="208">
        <f>M105*M106</f>
        <v>352</v>
      </c>
      <c r="N107" s="208"/>
    </row>
    <row r="108" spans="2:14" x14ac:dyDescent="0.3">
      <c r="B108" s="429"/>
      <c r="C108" s="278" t="s">
        <v>78</v>
      </c>
      <c r="D108" s="279"/>
      <c r="E108" s="279">
        <v>3</v>
      </c>
      <c r="F108" s="279"/>
      <c r="G108" s="279">
        <v>3</v>
      </c>
      <c r="H108" s="279"/>
      <c r="I108" s="279">
        <v>3</v>
      </c>
      <c r="J108" s="279"/>
      <c r="K108" s="279">
        <v>3</v>
      </c>
      <c r="L108" s="279"/>
      <c r="M108" s="279">
        <v>3</v>
      </c>
      <c r="N108" s="279"/>
    </row>
    <row r="109" spans="2:14" x14ac:dyDescent="0.3">
      <c r="B109" s="429"/>
      <c r="C109" s="278" t="s">
        <v>79</v>
      </c>
      <c r="D109" s="279"/>
      <c r="E109" s="280">
        <f>(E101+E107+E104)/E108</f>
        <v>34</v>
      </c>
      <c r="F109" s="280"/>
      <c r="G109" s="280">
        <f>(G101+G107+G104)/G108</f>
        <v>32</v>
      </c>
      <c r="H109" s="280"/>
      <c r="I109" s="280">
        <f>(I101+I107+I104)/I108</f>
        <v>24</v>
      </c>
      <c r="J109" s="280"/>
      <c r="K109" s="280">
        <f>(K101+K107+K104)/K108</f>
        <v>30</v>
      </c>
      <c r="L109" s="280"/>
      <c r="M109" s="280">
        <f>(M101+M107+M104)/M108</f>
        <v>330</v>
      </c>
      <c r="N109" s="280"/>
    </row>
    <row r="110" spans="2:14" x14ac:dyDescent="0.3">
      <c r="B110" s="429" t="s">
        <v>80</v>
      </c>
      <c r="C110" s="429" t="s">
        <v>73</v>
      </c>
      <c r="D110" s="208" t="s">
        <v>74</v>
      </c>
      <c r="E110" s="208">
        <v>6</v>
      </c>
      <c r="F110" s="208"/>
      <c r="G110" s="208">
        <v>6</v>
      </c>
      <c r="H110" s="208"/>
      <c r="I110" s="208">
        <v>5</v>
      </c>
      <c r="J110" s="208"/>
      <c r="K110" s="210">
        <f>(E110+G110+I110)/3</f>
        <v>5.666666666666667</v>
      </c>
      <c r="L110" s="210"/>
      <c r="M110" s="210">
        <f>(K110*11)</f>
        <v>62.333333333333336</v>
      </c>
      <c r="N110" s="210"/>
    </row>
    <row r="111" spans="2:14" x14ac:dyDescent="0.3">
      <c r="B111" s="429"/>
      <c r="C111" s="429"/>
      <c r="D111" s="208" t="s">
        <v>75</v>
      </c>
      <c r="E111" s="208">
        <v>6</v>
      </c>
      <c r="F111" s="208"/>
      <c r="G111" s="208">
        <v>6</v>
      </c>
      <c r="H111" s="208"/>
      <c r="I111" s="208">
        <v>6</v>
      </c>
      <c r="J111" s="208"/>
      <c r="K111" s="208">
        <f t="shared" ref="K111:K118" si="26">(E111+G111+I111)/3</f>
        <v>6</v>
      </c>
      <c r="L111" s="208"/>
      <c r="M111" s="208">
        <f>+K111</f>
        <v>6</v>
      </c>
      <c r="N111" s="208"/>
    </row>
    <row r="112" spans="2:14" x14ac:dyDescent="0.3">
      <c r="B112" s="429"/>
      <c r="C112" s="429"/>
      <c r="D112" s="208" t="s">
        <v>76</v>
      </c>
      <c r="E112" s="208">
        <f t="shared" ref="E112:I112" si="27">E110*E111</f>
        <v>36</v>
      </c>
      <c r="F112" s="208"/>
      <c r="G112" s="208">
        <f t="shared" si="27"/>
        <v>36</v>
      </c>
      <c r="H112" s="208"/>
      <c r="I112" s="208">
        <f t="shared" si="27"/>
        <v>30</v>
      </c>
      <c r="J112" s="208"/>
      <c r="K112" s="208">
        <f t="shared" si="26"/>
        <v>34</v>
      </c>
      <c r="L112" s="208"/>
      <c r="M112" s="208">
        <f>M110*M111</f>
        <v>374</v>
      </c>
      <c r="N112" s="208"/>
    </row>
    <row r="113" spans="2:22" x14ac:dyDescent="0.3">
      <c r="B113" s="429"/>
      <c r="C113" s="426" t="s">
        <v>167</v>
      </c>
      <c r="D113" s="208" t="s">
        <v>74</v>
      </c>
      <c r="E113" s="208">
        <v>9</v>
      </c>
      <c r="F113" s="208"/>
      <c r="G113" s="208">
        <v>8</v>
      </c>
      <c r="H113" s="208"/>
      <c r="I113" s="208">
        <v>7</v>
      </c>
      <c r="J113" s="208"/>
      <c r="K113" s="210">
        <f>(E113+G113+I113)/3</f>
        <v>8</v>
      </c>
      <c r="L113" s="210"/>
      <c r="M113" s="210">
        <f>(K113*11)</f>
        <v>88</v>
      </c>
      <c r="N113" s="210"/>
    </row>
    <row r="114" spans="2:22" x14ac:dyDescent="0.3">
      <c r="B114" s="429"/>
      <c r="C114" s="426"/>
      <c r="D114" s="208" t="s">
        <v>75</v>
      </c>
      <c r="E114" s="208">
        <v>12</v>
      </c>
      <c r="F114" s="208"/>
      <c r="G114" s="208">
        <v>12</v>
      </c>
      <c r="H114" s="208"/>
      <c r="I114" s="208">
        <v>12</v>
      </c>
      <c r="J114" s="208"/>
      <c r="K114" s="208">
        <f t="shared" si="26"/>
        <v>12</v>
      </c>
      <c r="L114" s="208"/>
      <c r="M114" s="208">
        <f t="shared" ref="M114" si="28">(G114+I114+K114)/3</f>
        <v>12</v>
      </c>
      <c r="N114" s="208"/>
    </row>
    <row r="115" spans="2:22" x14ac:dyDescent="0.3">
      <c r="B115" s="429"/>
      <c r="C115" s="426"/>
      <c r="D115" s="208" t="s">
        <v>76</v>
      </c>
      <c r="E115" s="208">
        <f>E113*E114</f>
        <v>108</v>
      </c>
      <c r="F115" s="208"/>
      <c r="G115" s="208">
        <f t="shared" ref="G115:I115" si="29">G113*G114</f>
        <v>96</v>
      </c>
      <c r="H115" s="208"/>
      <c r="I115" s="208">
        <f t="shared" si="29"/>
        <v>84</v>
      </c>
      <c r="J115" s="208"/>
      <c r="K115" s="208">
        <f t="shared" si="26"/>
        <v>96</v>
      </c>
      <c r="L115" s="208"/>
      <c r="M115" s="208">
        <f>M113*M114</f>
        <v>1056</v>
      </c>
      <c r="N115" s="208"/>
    </row>
    <row r="116" spans="2:22" x14ac:dyDescent="0.3">
      <c r="B116" s="429"/>
      <c r="C116" s="426" t="s">
        <v>168</v>
      </c>
      <c r="D116" s="208" t="s">
        <v>74</v>
      </c>
      <c r="E116" s="208">
        <v>6</v>
      </c>
      <c r="F116" s="208"/>
      <c r="G116" s="208">
        <v>7</v>
      </c>
      <c r="H116" s="208"/>
      <c r="I116" s="208">
        <v>5</v>
      </c>
      <c r="J116" s="208"/>
      <c r="K116" s="210">
        <f t="shared" si="26"/>
        <v>6</v>
      </c>
      <c r="L116" s="208"/>
      <c r="M116" s="210">
        <f>(K116*11)</f>
        <v>66</v>
      </c>
      <c r="N116" s="208"/>
      <c r="T116" s="3"/>
      <c r="U116" s="3"/>
      <c r="V116" s="3"/>
    </row>
    <row r="117" spans="2:22" x14ac:dyDescent="0.3">
      <c r="B117" s="429"/>
      <c r="C117" s="426"/>
      <c r="D117" s="208" t="s">
        <v>75</v>
      </c>
      <c r="E117" s="208">
        <v>12</v>
      </c>
      <c r="F117" s="208"/>
      <c r="G117" s="208">
        <v>12</v>
      </c>
      <c r="H117" s="208"/>
      <c r="I117" s="208">
        <v>12</v>
      </c>
      <c r="J117" s="208"/>
      <c r="K117" s="208">
        <v>12</v>
      </c>
      <c r="L117" s="208"/>
      <c r="M117" s="208">
        <v>12</v>
      </c>
      <c r="N117" s="208"/>
      <c r="T117" s="3"/>
      <c r="U117" s="3"/>
      <c r="V117" s="3"/>
    </row>
    <row r="118" spans="2:22" x14ac:dyDescent="0.3">
      <c r="B118" s="429"/>
      <c r="C118" s="426"/>
      <c r="D118" s="208" t="s">
        <v>76</v>
      </c>
      <c r="E118" s="208">
        <f>E116*E117</f>
        <v>72</v>
      </c>
      <c r="F118" s="208"/>
      <c r="G118" s="208">
        <f t="shared" ref="G118:I118" si="30">G116*G117</f>
        <v>84</v>
      </c>
      <c r="H118" s="208"/>
      <c r="I118" s="208">
        <f t="shared" si="30"/>
        <v>60</v>
      </c>
      <c r="J118" s="208"/>
      <c r="K118" s="208">
        <f t="shared" si="26"/>
        <v>72</v>
      </c>
      <c r="L118" s="208"/>
      <c r="M118" s="208">
        <f>M116*M117</f>
        <v>792</v>
      </c>
      <c r="N118" s="208"/>
    </row>
    <row r="119" spans="2:22" x14ac:dyDescent="0.3">
      <c r="B119" s="429"/>
      <c r="C119" s="278" t="s">
        <v>81</v>
      </c>
      <c r="D119" s="279"/>
      <c r="E119" s="279">
        <v>7</v>
      </c>
      <c r="F119" s="279"/>
      <c r="G119" s="279">
        <v>7</v>
      </c>
      <c r="H119" s="279"/>
      <c r="I119" s="279">
        <v>7</v>
      </c>
      <c r="J119" s="279"/>
      <c r="K119" s="279">
        <v>7</v>
      </c>
      <c r="L119" s="279"/>
      <c r="M119" s="279">
        <v>7</v>
      </c>
      <c r="N119" s="279"/>
    </row>
    <row r="120" spans="2:22" x14ac:dyDescent="0.3">
      <c r="B120" s="429"/>
      <c r="C120" s="278" t="s">
        <v>82</v>
      </c>
      <c r="D120" s="279"/>
      <c r="E120" s="280">
        <f>(E112+E115+E118)/E119</f>
        <v>30.857142857142858</v>
      </c>
      <c r="F120" s="280"/>
      <c r="G120" s="280">
        <f t="shared" ref="G120:M120" si="31">(G112+G115+G118)/G119</f>
        <v>30.857142857142858</v>
      </c>
      <c r="H120" s="280"/>
      <c r="I120" s="280">
        <f t="shared" si="31"/>
        <v>24.857142857142858</v>
      </c>
      <c r="J120" s="280"/>
      <c r="K120" s="280">
        <f t="shared" si="31"/>
        <v>28.857142857142858</v>
      </c>
      <c r="L120" s="280"/>
      <c r="M120" s="280">
        <f t="shared" si="31"/>
        <v>317.42857142857144</v>
      </c>
      <c r="N120" s="280"/>
    </row>
    <row r="121" spans="2:22" x14ac:dyDescent="0.3">
      <c r="B121" s="429" t="s">
        <v>90</v>
      </c>
      <c r="C121" s="429" t="s">
        <v>73</v>
      </c>
      <c r="D121" s="208" t="s">
        <v>74</v>
      </c>
      <c r="E121" s="208">
        <v>7</v>
      </c>
      <c r="F121" s="208">
        <v>0</v>
      </c>
      <c r="G121" s="208">
        <v>6</v>
      </c>
      <c r="H121" s="208">
        <v>0</v>
      </c>
      <c r="I121" s="208">
        <v>7</v>
      </c>
      <c r="J121" s="208">
        <v>0</v>
      </c>
      <c r="K121" s="210">
        <f t="shared" ref="K121:L126" si="32">(E121+G121+I121)/3</f>
        <v>6.666666666666667</v>
      </c>
      <c r="L121" s="208">
        <f t="shared" si="32"/>
        <v>0</v>
      </c>
      <c r="M121" s="210">
        <f>(K121*11)</f>
        <v>73.333333333333343</v>
      </c>
      <c r="N121" s="208">
        <f>(L121*11)</f>
        <v>0</v>
      </c>
    </row>
    <row r="122" spans="2:22" x14ac:dyDescent="0.3">
      <c r="B122" s="429"/>
      <c r="C122" s="429"/>
      <c r="D122" s="208" t="s">
        <v>75</v>
      </c>
      <c r="E122" s="208">
        <v>6</v>
      </c>
      <c r="F122" s="208">
        <v>0</v>
      </c>
      <c r="G122" s="208">
        <v>6</v>
      </c>
      <c r="H122" s="208">
        <v>0</v>
      </c>
      <c r="I122" s="208">
        <v>6</v>
      </c>
      <c r="J122" s="208">
        <v>0</v>
      </c>
      <c r="K122" s="208">
        <f t="shared" si="32"/>
        <v>6</v>
      </c>
      <c r="L122" s="208">
        <f t="shared" si="32"/>
        <v>0</v>
      </c>
      <c r="M122" s="208">
        <f>+K122</f>
        <v>6</v>
      </c>
      <c r="N122" s="208">
        <f>+L122</f>
        <v>0</v>
      </c>
    </row>
    <row r="123" spans="2:22" x14ac:dyDescent="0.3">
      <c r="B123" s="429"/>
      <c r="C123" s="429"/>
      <c r="D123" s="208" t="s">
        <v>76</v>
      </c>
      <c r="E123" s="208">
        <f>E121*E122</f>
        <v>42</v>
      </c>
      <c r="F123" s="208">
        <v>0</v>
      </c>
      <c r="G123" s="208">
        <f>G121*G122</f>
        <v>36</v>
      </c>
      <c r="H123" s="208">
        <v>0</v>
      </c>
      <c r="I123" s="208">
        <f>I121*I122</f>
        <v>42</v>
      </c>
      <c r="J123" s="208">
        <v>0</v>
      </c>
      <c r="K123" s="208">
        <f t="shared" si="32"/>
        <v>40</v>
      </c>
      <c r="L123" s="208">
        <f t="shared" si="32"/>
        <v>0</v>
      </c>
      <c r="M123" s="208">
        <f>M121*M122</f>
        <v>440.00000000000006</v>
      </c>
      <c r="N123" s="208">
        <f>N121*N122</f>
        <v>0</v>
      </c>
    </row>
    <row r="124" spans="2:22" x14ac:dyDescent="0.3">
      <c r="B124" s="429"/>
      <c r="C124" s="428" t="s">
        <v>167</v>
      </c>
      <c r="D124" s="208" t="s">
        <v>74</v>
      </c>
      <c r="E124" s="208">
        <v>5</v>
      </c>
      <c r="F124" s="208">
        <v>4</v>
      </c>
      <c r="G124" s="208">
        <v>5</v>
      </c>
      <c r="H124" s="208">
        <v>4</v>
      </c>
      <c r="I124" s="208">
        <v>4</v>
      </c>
      <c r="J124" s="208">
        <v>3</v>
      </c>
      <c r="K124" s="210">
        <f t="shared" si="32"/>
        <v>4.666666666666667</v>
      </c>
      <c r="L124" s="210">
        <f t="shared" si="32"/>
        <v>3.6666666666666665</v>
      </c>
      <c r="M124" s="210">
        <f>(K124*11)</f>
        <v>51.333333333333336</v>
      </c>
      <c r="N124" s="210">
        <f>(L124*11)</f>
        <v>40.333333333333329</v>
      </c>
    </row>
    <row r="125" spans="2:22" x14ac:dyDescent="0.3">
      <c r="B125" s="429"/>
      <c r="C125" s="428"/>
      <c r="D125" s="208" t="s">
        <v>75</v>
      </c>
      <c r="E125" s="208">
        <v>12</v>
      </c>
      <c r="F125" s="208">
        <v>12</v>
      </c>
      <c r="G125" s="208">
        <v>12</v>
      </c>
      <c r="H125" s="208">
        <v>12</v>
      </c>
      <c r="I125" s="208">
        <v>12</v>
      </c>
      <c r="J125" s="208">
        <v>12</v>
      </c>
      <c r="K125" s="208">
        <v>12</v>
      </c>
      <c r="L125" s="208">
        <v>12</v>
      </c>
      <c r="M125" s="208">
        <v>12</v>
      </c>
      <c r="N125" s="208">
        <v>12</v>
      </c>
    </row>
    <row r="126" spans="2:22" x14ac:dyDescent="0.3">
      <c r="B126" s="429"/>
      <c r="C126" s="428"/>
      <c r="D126" s="208" t="s">
        <v>76</v>
      </c>
      <c r="E126" s="208">
        <f t="shared" ref="E126:J126" si="33">E124*E125</f>
        <v>60</v>
      </c>
      <c r="F126" s="208">
        <f t="shared" si="33"/>
        <v>48</v>
      </c>
      <c r="G126" s="208">
        <f t="shared" si="33"/>
        <v>60</v>
      </c>
      <c r="H126" s="208">
        <f t="shared" si="33"/>
        <v>48</v>
      </c>
      <c r="I126" s="208">
        <f t="shared" si="33"/>
        <v>48</v>
      </c>
      <c r="J126" s="208">
        <f t="shared" si="33"/>
        <v>36</v>
      </c>
      <c r="K126" s="208">
        <f t="shared" si="32"/>
        <v>56</v>
      </c>
      <c r="L126" s="208">
        <f t="shared" si="32"/>
        <v>44</v>
      </c>
      <c r="M126" s="208">
        <f>M124*M125</f>
        <v>616</v>
      </c>
      <c r="N126" s="208">
        <f>N124*N125</f>
        <v>483.99999999999994</v>
      </c>
    </row>
    <row r="127" spans="2:22" x14ac:dyDescent="0.3">
      <c r="B127" s="429"/>
      <c r="C127" s="426" t="s">
        <v>168</v>
      </c>
      <c r="D127" s="208" t="s">
        <v>74</v>
      </c>
      <c r="E127" s="208">
        <v>4</v>
      </c>
      <c r="F127" s="208">
        <v>3</v>
      </c>
      <c r="G127" s="208">
        <v>5</v>
      </c>
      <c r="H127" s="208">
        <v>4</v>
      </c>
      <c r="I127" s="208">
        <v>3</v>
      </c>
      <c r="J127" s="208">
        <v>4</v>
      </c>
      <c r="K127" s="210">
        <f>(E127+G127+I127)/3</f>
        <v>4</v>
      </c>
      <c r="L127" s="210">
        <f>(F127+H127+J127)/3</f>
        <v>3.6666666666666665</v>
      </c>
      <c r="M127" s="210">
        <f>(K127*11)</f>
        <v>44</v>
      </c>
      <c r="N127" s="210">
        <f>(L127*11)</f>
        <v>40.333333333333329</v>
      </c>
    </row>
    <row r="128" spans="2:22" x14ac:dyDescent="0.3">
      <c r="B128" s="429"/>
      <c r="C128" s="426"/>
      <c r="D128" s="208" t="s">
        <v>75</v>
      </c>
      <c r="E128" s="208">
        <v>12</v>
      </c>
      <c r="F128" s="208">
        <v>12</v>
      </c>
      <c r="G128" s="208">
        <v>12</v>
      </c>
      <c r="H128" s="208">
        <v>12</v>
      </c>
      <c r="I128" s="208">
        <v>12</v>
      </c>
      <c r="J128" s="208">
        <v>12</v>
      </c>
      <c r="K128" s="208">
        <v>12</v>
      </c>
      <c r="L128" s="208">
        <v>12</v>
      </c>
      <c r="M128" s="208">
        <v>12</v>
      </c>
      <c r="N128" s="208">
        <v>12</v>
      </c>
    </row>
    <row r="129" spans="2:22" x14ac:dyDescent="0.3">
      <c r="B129" s="429"/>
      <c r="C129" s="426"/>
      <c r="D129" s="208" t="s">
        <v>76</v>
      </c>
      <c r="E129" s="208">
        <f>E127*E128</f>
        <v>48</v>
      </c>
      <c r="F129" s="208">
        <f t="shared" ref="F129:J129" si="34">F127*F128</f>
        <v>36</v>
      </c>
      <c r="G129" s="208">
        <f t="shared" si="34"/>
        <v>60</v>
      </c>
      <c r="H129" s="208">
        <f t="shared" si="34"/>
        <v>48</v>
      </c>
      <c r="I129" s="208">
        <f t="shared" si="34"/>
        <v>36</v>
      </c>
      <c r="J129" s="208">
        <f t="shared" si="34"/>
        <v>48</v>
      </c>
      <c r="K129" s="208">
        <f>(E129+G129+I129)/3</f>
        <v>48</v>
      </c>
      <c r="L129" s="208">
        <f>(F129+H129+J129)/3</f>
        <v>44</v>
      </c>
      <c r="M129" s="208">
        <f>M127*M128</f>
        <v>528</v>
      </c>
      <c r="N129" s="208">
        <f>N127*N128</f>
        <v>483.99999999999994</v>
      </c>
    </row>
    <row r="130" spans="2:22" x14ac:dyDescent="0.3">
      <c r="B130" s="429"/>
      <c r="C130" s="278" t="s">
        <v>95</v>
      </c>
      <c r="D130" s="279"/>
      <c r="E130" s="279">
        <v>4</v>
      </c>
      <c r="F130" s="279">
        <v>2</v>
      </c>
      <c r="G130" s="279">
        <v>4</v>
      </c>
      <c r="H130" s="279">
        <v>2</v>
      </c>
      <c r="I130" s="279">
        <v>4</v>
      </c>
      <c r="J130" s="279">
        <v>2</v>
      </c>
      <c r="K130" s="279">
        <v>4</v>
      </c>
      <c r="L130" s="279">
        <v>2</v>
      </c>
      <c r="M130" s="279">
        <v>4</v>
      </c>
      <c r="N130" s="279">
        <v>2</v>
      </c>
    </row>
    <row r="131" spans="2:22" x14ac:dyDescent="0.3">
      <c r="B131" s="429"/>
      <c r="C131" s="278" t="s">
        <v>92</v>
      </c>
      <c r="D131" s="279"/>
      <c r="E131" s="280">
        <f>(E123+E126+E129)/E130</f>
        <v>37.5</v>
      </c>
      <c r="F131" s="280">
        <f t="shared" ref="F131:N131" si="35">(F123+F126+F129)/F130</f>
        <v>42</v>
      </c>
      <c r="G131" s="280">
        <f t="shared" si="35"/>
        <v>39</v>
      </c>
      <c r="H131" s="280">
        <f t="shared" si="35"/>
        <v>48</v>
      </c>
      <c r="I131" s="280">
        <f t="shared" si="35"/>
        <v>31.5</v>
      </c>
      <c r="J131" s="280">
        <f t="shared" si="35"/>
        <v>42</v>
      </c>
      <c r="K131" s="280">
        <f t="shared" si="35"/>
        <v>36</v>
      </c>
      <c r="L131" s="280">
        <f t="shared" si="35"/>
        <v>44</v>
      </c>
      <c r="M131" s="280">
        <f t="shared" si="35"/>
        <v>396</v>
      </c>
      <c r="N131" s="280">
        <f t="shared" si="35"/>
        <v>483.99999999999994</v>
      </c>
    </row>
    <row r="132" spans="2:22" x14ac:dyDescent="0.3">
      <c r="B132" s="430" t="s">
        <v>94</v>
      </c>
      <c r="C132" s="429" t="s">
        <v>73</v>
      </c>
      <c r="D132" s="208" t="s">
        <v>74</v>
      </c>
      <c r="E132" s="208">
        <v>7</v>
      </c>
      <c r="F132" s="208">
        <v>5</v>
      </c>
      <c r="G132" s="208">
        <v>6</v>
      </c>
      <c r="H132" s="208">
        <v>4</v>
      </c>
      <c r="I132" s="208">
        <v>8</v>
      </c>
      <c r="J132" s="208">
        <v>3</v>
      </c>
      <c r="K132" s="210">
        <f t="shared" ref="K132:L140" si="36">(E132+G132+I132)/3</f>
        <v>7</v>
      </c>
      <c r="L132" s="210">
        <f t="shared" si="36"/>
        <v>4</v>
      </c>
      <c r="M132" s="210">
        <f>(K132*11)</f>
        <v>77</v>
      </c>
      <c r="N132" s="210">
        <f>(L132*11)</f>
        <v>44</v>
      </c>
    </row>
    <row r="133" spans="2:22" x14ac:dyDescent="0.3">
      <c r="B133" s="430"/>
      <c r="C133" s="429"/>
      <c r="D133" s="208" t="s">
        <v>75</v>
      </c>
      <c r="E133" s="208">
        <v>6</v>
      </c>
      <c r="F133" s="208">
        <v>6</v>
      </c>
      <c r="G133" s="208">
        <v>6</v>
      </c>
      <c r="H133" s="208">
        <v>6</v>
      </c>
      <c r="I133" s="208">
        <v>6</v>
      </c>
      <c r="J133" s="208">
        <v>6</v>
      </c>
      <c r="K133" s="208">
        <f t="shared" si="36"/>
        <v>6</v>
      </c>
      <c r="L133" s="208">
        <f t="shared" si="36"/>
        <v>6</v>
      </c>
      <c r="M133" s="208">
        <f>+K133</f>
        <v>6</v>
      </c>
      <c r="N133" s="208">
        <f>+L133</f>
        <v>6</v>
      </c>
      <c r="T133" s="3"/>
      <c r="U133" s="3"/>
      <c r="V133" s="3"/>
    </row>
    <row r="134" spans="2:22" x14ac:dyDescent="0.3">
      <c r="B134" s="430"/>
      <c r="C134" s="429"/>
      <c r="D134" s="208" t="s">
        <v>76</v>
      </c>
      <c r="E134" s="208">
        <f t="shared" ref="E134:J134" si="37">E132*E133</f>
        <v>42</v>
      </c>
      <c r="F134" s="208">
        <f t="shared" si="37"/>
        <v>30</v>
      </c>
      <c r="G134" s="208">
        <f t="shared" si="37"/>
        <v>36</v>
      </c>
      <c r="H134" s="208">
        <f t="shared" si="37"/>
        <v>24</v>
      </c>
      <c r="I134" s="208">
        <f t="shared" si="37"/>
        <v>48</v>
      </c>
      <c r="J134" s="208">
        <f t="shared" si="37"/>
        <v>18</v>
      </c>
      <c r="K134" s="208">
        <f t="shared" si="36"/>
        <v>42</v>
      </c>
      <c r="L134" s="208">
        <f t="shared" si="36"/>
        <v>24</v>
      </c>
      <c r="M134" s="208">
        <f>M132*M133</f>
        <v>462</v>
      </c>
      <c r="N134" s="208">
        <f>N132*N133</f>
        <v>264</v>
      </c>
    </row>
    <row r="135" spans="2:22" x14ac:dyDescent="0.3">
      <c r="B135" s="430"/>
      <c r="C135" s="426" t="s">
        <v>167</v>
      </c>
      <c r="D135" s="208" t="s">
        <v>74</v>
      </c>
      <c r="E135" s="208">
        <v>10</v>
      </c>
      <c r="F135" s="208">
        <v>6</v>
      </c>
      <c r="G135" s="208">
        <v>10</v>
      </c>
      <c r="H135" s="208">
        <v>9</v>
      </c>
      <c r="I135" s="208">
        <v>9</v>
      </c>
      <c r="J135" s="208">
        <v>5</v>
      </c>
      <c r="K135" s="210">
        <f t="shared" si="36"/>
        <v>9.6666666666666661</v>
      </c>
      <c r="L135" s="210">
        <f t="shared" si="36"/>
        <v>6.666666666666667</v>
      </c>
      <c r="M135" s="210">
        <f>(K135*11)</f>
        <v>106.33333333333333</v>
      </c>
      <c r="N135" s="210">
        <f>(L135*11)</f>
        <v>73.333333333333343</v>
      </c>
    </row>
    <row r="136" spans="2:22" x14ac:dyDescent="0.3">
      <c r="B136" s="430"/>
      <c r="C136" s="426"/>
      <c r="D136" s="208" t="s">
        <v>75</v>
      </c>
      <c r="E136" s="208">
        <v>12</v>
      </c>
      <c r="F136" s="208">
        <v>12</v>
      </c>
      <c r="G136" s="208">
        <v>12</v>
      </c>
      <c r="H136" s="208">
        <v>12</v>
      </c>
      <c r="I136" s="208">
        <v>12</v>
      </c>
      <c r="J136" s="208">
        <v>12</v>
      </c>
      <c r="K136" s="208">
        <v>12</v>
      </c>
      <c r="L136" s="208">
        <v>12</v>
      </c>
      <c r="M136" s="208">
        <v>12</v>
      </c>
      <c r="N136" s="208">
        <v>12</v>
      </c>
    </row>
    <row r="137" spans="2:22" x14ac:dyDescent="0.3">
      <c r="B137" s="430"/>
      <c r="C137" s="426"/>
      <c r="D137" s="208" t="s">
        <v>76</v>
      </c>
      <c r="E137" s="208">
        <f t="shared" ref="E137:J137" si="38">E135*E136</f>
        <v>120</v>
      </c>
      <c r="F137" s="208">
        <f t="shared" si="38"/>
        <v>72</v>
      </c>
      <c r="G137" s="208">
        <f t="shared" si="38"/>
        <v>120</v>
      </c>
      <c r="H137" s="208">
        <f t="shared" si="38"/>
        <v>108</v>
      </c>
      <c r="I137" s="208">
        <f t="shared" si="38"/>
        <v>108</v>
      </c>
      <c r="J137" s="208">
        <f t="shared" si="38"/>
        <v>60</v>
      </c>
      <c r="K137" s="208">
        <f t="shared" si="36"/>
        <v>116</v>
      </c>
      <c r="L137" s="208">
        <f t="shared" si="36"/>
        <v>80</v>
      </c>
      <c r="M137" s="208">
        <f>M135*M136</f>
        <v>1276</v>
      </c>
      <c r="N137" s="208">
        <f>N135*N136</f>
        <v>880.00000000000011</v>
      </c>
    </row>
    <row r="138" spans="2:22" x14ac:dyDescent="0.3">
      <c r="B138" s="430"/>
      <c r="C138" s="426" t="s">
        <v>168</v>
      </c>
      <c r="D138" s="208" t="s">
        <v>74</v>
      </c>
      <c r="E138" s="208">
        <v>8</v>
      </c>
      <c r="F138" s="208">
        <v>8</v>
      </c>
      <c r="G138" s="208">
        <v>8</v>
      </c>
      <c r="H138" s="208">
        <v>5</v>
      </c>
      <c r="I138" s="208">
        <v>9</v>
      </c>
      <c r="J138" s="208">
        <v>6</v>
      </c>
      <c r="K138" s="210">
        <f t="shared" si="36"/>
        <v>8.3333333333333339</v>
      </c>
      <c r="L138" s="210">
        <f t="shared" si="36"/>
        <v>6.333333333333333</v>
      </c>
      <c r="M138" s="210">
        <f>(K138*11)</f>
        <v>91.666666666666671</v>
      </c>
      <c r="N138" s="210">
        <f>(L138*11)</f>
        <v>69.666666666666657</v>
      </c>
    </row>
    <row r="139" spans="2:22" x14ac:dyDescent="0.3">
      <c r="B139" s="430"/>
      <c r="C139" s="426"/>
      <c r="D139" s="208" t="s">
        <v>75</v>
      </c>
      <c r="E139" s="208">
        <v>12</v>
      </c>
      <c r="F139" s="208">
        <v>12</v>
      </c>
      <c r="G139" s="208">
        <v>12</v>
      </c>
      <c r="H139" s="208">
        <v>12</v>
      </c>
      <c r="I139" s="208">
        <v>12</v>
      </c>
      <c r="J139" s="208">
        <v>12</v>
      </c>
      <c r="K139" s="208">
        <f t="shared" si="36"/>
        <v>12</v>
      </c>
      <c r="L139" s="208">
        <f t="shared" si="36"/>
        <v>12</v>
      </c>
      <c r="M139" s="208">
        <f>+K139</f>
        <v>12</v>
      </c>
      <c r="N139" s="208">
        <f>+L139</f>
        <v>12</v>
      </c>
    </row>
    <row r="140" spans="2:22" x14ac:dyDescent="0.3">
      <c r="B140" s="430"/>
      <c r="C140" s="426"/>
      <c r="D140" s="208" t="s">
        <v>76</v>
      </c>
      <c r="E140" s="208">
        <f t="shared" ref="E140:J140" si="39">E138*E139</f>
        <v>96</v>
      </c>
      <c r="F140" s="208">
        <f t="shared" si="39"/>
        <v>96</v>
      </c>
      <c r="G140" s="208">
        <f t="shared" si="39"/>
        <v>96</v>
      </c>
      <c r="H140" s="208">
        <f t="shared" si="39"/>
        <v>60</v>
      </c>
      <c r="I140" s="208">
        <f t="shared" si="39"/>
        <v>108</v>
      </c>
      <c r="J140" s="208">
        <f t="shared" si="39"/>
        <v>72</v>
      </c>
      <c r="K140" s="208">
        <f t="shared" si="36"/>
        <v>100</v>
      </c>
      <c r="L140" s="208">
        <f t="shared" si="36"/>
        <v>76</v>
      </c>
      <c r="M140" s="208">
        <f>M138*M139</f>
        <v>1100</v>
      </c>
      <c r="N140" s="208">
        <f>N138*N139</f>
        <v>835.99999999999989</v>
      </c>
    </row>
    <row r="141" spans="2:22" x14ac:dyDescent="0.3">
      <c r="B141" s="430"/>
      <c r="C141" s="278" t="s">
        <v>98</v>
      </c>
      <c r="D141" s="279"/>
      <c r="E141" s="279">
        <v>7</v>
      </c>
      <c r="F141" s="279">
        <v>4</v>
      </c>
      <c r="G141" s="279">
        <v>7</v>
      </c>
      <c r="H141" s="279">
        <v>4</v>
      </c>
      <c r="I141" s="279">
        <v>7</v>
      </c>
      <c r="J141" s="279">
        <v>4</v>
      </c>
      <c r="K141" s="279">
        <v>7</v>
      </c>
      <c r="L141" s="279">
        <v>4</v>
      </c>
      <c r="M141" s="279">
        <v>7</v>
      </c>
      <c r="N141" s="279">
        <v>4</v>
      </c>
      <c r="T141" s="3"/>
      <c r="U141" s="3"/>
      <c r="V141" s="3"/>
    </row>
    <row r="142" spans="2:22" x14ac:dyDescent="0.3">
      <c r="B142" s="430"/>
      <c r="C142" s="278" t="s">
        <v>115</v>
      </c>
      <c r="D142" s="279"/>
      <c r="E142" s="280">
        <f>(E134+E137+E140)/E141</f>
        <v>36.857142857142854</v>
      </c>
      <c r="F142" s="280">
        <f t="shared" ref="F142:N142" si="40">(F134+F137+F140)/F141</f>
        <v>49.5</v>
      </c>
      <c r="G142" s="280">
        <f t="shared" si="40"/>
        <v>36</v>
      </c>
      <c r="H142" s="280">
        <f t="shared" si="40"/>
        <v>48</v>
      </c>
      <c r="I142" s="280">
        <f t="shared" si="40"/>
        <v>37.714285714285715</v>
      </c>
      <c r="J142" s="280">
        <f t="shared" si="40"/>
        <v>37.5</v>
      </c>
      <c r="K142" s="280">
        <f t="shared" si="40"/>
        <v>36.857142857142854</v>
      </c>
      <c r="L142" s="280">
        <f t="shared" si="40"/>
        <v>45</v>
      </c>
      <c r="M142" s="280">
        <f t="shared" si="40"/>
        <v>405.42857142857144</v>
      </c>
      <c r="N142" s="280">
        <f t="shared" si="40"/>
        <v>495</v>
      </c>
      <c r="T142" s="3"/>
      <c r="U142" s="3"/>
      <c r="V142" s="3"/>
    </row>
    <row r="143" spans="2:22" x14ac:dyDescent="0.3">
      <c r="T143" s="3"/>
      <c r="U143" s="3"/>
      <c r="V143" s="3"/>
    </row>
    <row r="144" spans="2:22" x14ac:dyDescent="0.3">
      <c r="B144" s="1" t="s">
        <v>190</v>
      </c>
      <c r="C144" s="143"/>
      <c r="D144" s="1"/>
      <c r="E144" s="1"/>
      <c r="F144" s="1"/>
      <c r="G144" s="1"/>
      <c r="H144" s="1"/>
      <c r="I144" s="1"/>
      <c r="J144" s="1"/>
      <c r="K144" s="1"/>
      <c r="L144" s="1"/>
      <c r="M144" s="1"/>
      <c r="N144" s="1"/>
      <c r="T144" s="3"/>
      <c r="U144" s="3"/>
      <c r="V144" s="3"/>
    </row>
    <row r="145" spans="2:22" x14ac:dyDescent="0.3">
      <c r="B145" s="431" t="s">
        <v>61</v>
      </c>
      <c r="C145" s="437" t="s">
        <v>62</v>
      </c>
      <c r="D145" s="437" t="s">
        <v>63</v>
      </c>
      <c r="E145" s="421" t="s">
        <v>64</v>
      </c>
      <c r="F145" s="421"/>
      <c r="G145" s="421"/>
      <c r="H145" s="421"/>
      <c r="I145" s="421"/>
      <c r="J145" s="421"/>
      <c r="K145" s="421"/>
      <c r="L145" s="421"/>
      <c r="M145" s="421"/>
      <c r="N145" s="422"/>
      <c r="T145" s="3"/>
      <c r="U145" s="3"/>
      <c r="V145" s="3"/>
    </row>
    <row r="146" spans="2:22" x14ac:dyDescent="0.3">
      <c r="B146" s="432"/>
      <c r="C146" s="438"/>
      <c r="D146" s="438"/>
      <c r="E146" s="423" t="s">
        <v>65</v>
      </c>
      <c r="F146" s="423"/>
      <c r="G146" s="423" t="s">
        <v>66</v>
      </c>
      <c r="H146" s="423"/>
      <c r="I146" s="423" t="s">
        <v>67</v>
      </c>
      <c r="J146" s="423"/>
      <c r="K146" s="423" t="s">
        <v>68</v>
      </c>
      <c r="L146" s="423"/>
      <c r="M146" s="423" t="s">
        <v>69</v>
      </c>
      <c r="N146" s="424"/>
      <c r="T146" s="3"/>
      <c r="U146" s="3"/>
      <c r="V146" s="3"/>
    </row>
    <row r="147" spans="2:22" x14ac:dyDescent="0.3">
      <c r="B147" s="433"/>
      <c r="C147" s="439"/>
      <c r="D147" s="439"/>
      <c r="E147" s="214" t="s">
        <v>70</v>
      </c>
      <c r="F147" s="214" t="s">
        <v>71</v>
      </c>
      <c r="G147" s="214" t="s">
        <v>70</v>
      </c>
      <c r="H147" s="214" t="s">
        <v>71</v>
      </c>
      <c r="I147" s="214" t="s">
        <v>70</v>
      </c>
      <c r="J147" s="214" t="s">
        <v>71</v>
      </c>
      <c r="K147" s="214" t="s">
        <v>70</v>
      </c>
      <c r="L147" s="214" t="s">
        <v>71</v>
      </c>
      <c r="M147" s="214" t="s">
        <v>70</v>
      </c>
      <c r="N147" s="215" t="s">
        <v>71</v>
      </c>
      <c r="T147" s="3"/>
      <c r="U147" s="3"/>
      <c r="V147" s="3"/>
    </row>
    <row r="148" spans="2:22" x14ac:dyDescent="0.3">
      <c r="B148" s="429" t="s">
        <v>72</v>
      </c>
      <c r="C148" s="425" t="s">
        <v>167</v>
      </c>
      <c r="D148" s="208" t="s">
        <v>74</v>
      </c>
      <c r="E148" s="208">
        <v>3</v>
      </c>
      <c r="F148" s="208"/>
      <c r="G148" s="208">
        <v>4</v>
      </c>
      <c r="H148" s="208"/>
      <c r="I148" s="208">
        <v>3</v>
      </c>
      <c r="J148" s="208"/>
      <c r="K148" s="210">
        <f t="shared" ref="K148:K156" si="41">(E148+G148+I148)/3</f>
        <v>3.3333333333333335</v>
      </c>
      <c r="L148" s="208"/>
      <c r="M148" s="210">
        <f>(K148*11)</f>
        <v>36.666666666666671</v>
      </c>
      <c r="N148" s="208"/>
      <c r="T148" s="3"/>
      <c r="U148" s="3"/>
      <c r="V148" s="3"/>
    </row>
    <row r="149" spans="2:22" x14ac:dyDescent="0.3">
      <c r="B149" s="429"/>
      <c r="C149" s="425"/>
      <c r="D149" s="208" t="s">
        <v>75</v>
      </c>
      <c r="E149" s="208">
        <v>12</v>
      </c>
      <c r="F149" s="208"/>
      <c r="G149" s="208">
        <v>12</v>
      </c>
      <c r="H149" s="208"/>
      <c r="I149" s="208">
        <v>12</v>
      </c>
      <c r="J149" s="208"/>
      <c r="K149" s="210">
        <v>12</v>
      </c>
      <c r="L149" s="208"/>
      <c r="M149" s="210">
        <v>12</v>
      </c>
      <c r="N149" s="208"/>
      <c r="T149" s="3"/>
      <c r="U149" s="3"/>
      <c r="V149" s="3"/>
    </row>
    <row r="150" spans="2:22" x14ac:dyDescent="0.3">
      <c r="B150" s="429"/>
      <c r="C150" s="425"/>
      <c r="D150" s="208" t="s">
        <v>76</v>
      </c>
      <c r="E150" s="208">
        <f>E148*E149</f>
        <v>36</v>
      </c>
      <c r="F150" s="208"/>
      <c r="G150" s="208">
        <f>G148*G149</f>
        <v>48</v>
      </c>
      <c r="H150" s="208"/>
      <c r="I150" s="208">
        <f>I148*I149</f>
        <v>36</v>
      </c>
      <c r="J150" s="208"/>
      <c r="K150" s="210">
        <f t="shared" si="41"/>
        <v>40</v>
      </c>
      <c r="L150" s="208"/>
      <c r="M150" s="210">
        <f>M148*M149</f>
        <v>440.00000000000006</v>
      </c>
      <c r="N150" s="208"/>
      <c r="T150" s="3"/>
      <c r="U150" s="3"/>
      <c r="V150" s="3"/>
    </row>
    <row r="151" spans="2:22" x14ac:dyDescent="0.3">
      <c r="B151" s="429"/>
      <c r="C151" s="425" t="s">
        <v>168</v>
      </c>
      <c r="D151" s="208" t="s">
        <v>74</v>
      </c>
      <c r="E151" s="208">
        <v>3</v>
      </c>
      <c r="F151" s="208"/>
      <c r="G151" s="208">
        <v>3</v>
      </c>
      <c r="H151" s="208"/>
      <c r="I151" s="208">
        <v>2</v>
      </c>
      <c r="J151" s="208"/>
      <c r="K151" s="210">
        <f t="shared" si="41"/>
        <v>2.6666666666666665</v>
      </c>
      <c r="L151" s="210"/>
      <c r="M151" s="210">
        <f>(K151*11)</f>
        <v>29.333333333333332</v>
      </c>
      <c r="N151" s="208"/>
      <c r="T151" s="3"/>
      <c r="U151" s="3"/>
      <c r="V151" s="3"/>
    </row>
    <row r="152" spans="2:22" x14ac:dyDescent="0.3">
      <c r="B152" s="429"/>
      <c r="C152" s="425"/>
      <c r="D152" s="208" t="s">
        <v>75</v>
      </c>
      <c r="E152" s="208">
        <v>12</v>
      </c>
      <c r="F152" s="208"/>
      <c r="G152" s="208">
        <v>12</v>
      </c>
      <c r="H152" s="208"/>
      <c r="I152" s="208">
        <v>12</v>
      </c>
      <c r="J152" s="208"/>
      <c r="K152" s="210">
        <v>12</v>
      </c>
      <c r="L152" s="208"/>
      <c r="M152" s="210">
        <v>12</v>
      </c>
      <c r="N152" s="208"/>
      <c r="T152" s="3"/>
      <c r="U152" s="3"/>
      <c r="V152" s="3"/>
    </row>
    <row r="153" spans="2:22" x14ac:dyDescent="0.3">
      <c r="B153" s="429"/>
      <c r="C153" s="425"/>
      <c r="D153" s="208" t="s">
        <v>76</v>
      </c>
      <c r="E153" s="208">
        <f>E151*E152</f>
        <v>36</v>
      </c>
      <c r="F153" s="208"/>
      <c r="G153" s="208">
        <f>G151*G152</f>
        <v>36</v>
      </c>
      <c r="H153" s="208"/>
      <c r="I153" s="208">
        <f>I151*I152</f>
        <v>24</v>
      </c>
      <c r="J153" s="208"/>
      <c r="K153" s="210">
        <f t="shared" si="41"/>
        <v>32</v>
      </c>
      <c r="L153" s="208"/>
      <c r="M153" s="210">
        <f>M151*M152</f>
        <v>352</v>
      </c>
      <c r="N153" s="208"/>
      <c r="T153" s="3"/>
      <c r="U153" s="3"/>
      <c r="V153" s="3"/>
    </row>
    <row r="154" spans="2:22" x14ac:dyDescent="0.3">
      <c r="B154" s="429"/>
      <c r="C154" s="428" t="s">
        <v>169</v>
      </c>
      <c r="D154" s="208" t="s">
        <v>74</v>
      </c>
      <c r="E154" s="208">
        <v>0</v>
      </c>
      <c r="F154" s="208"/>
      <c r="G154" s="208">
        <v>0</v>
      </c>
      <c r="H154" s="208"/>
      <c r="I154" s="208">
        <v>0</v>
      </c>
      <c r="J154" s="208"/>
      <c r="K154" s="210">
        <f t="shared" si="41"/>
        <v>0</v>
      </c>
      <c r="L154" s="208"/>
      <c r="M154" s="210">
        <f>(K154*11)</f>
        <v>0</v>
      </c>
      <c r="N154" s="208"/>
      <c r="T154" s="3"/>
      <c r="U154" s="3"/>
      <c r="V154" s="3"/>
    </row>
    <row r="155" spans="2:22" x14ac:dyDescent="0.3">
      <c r="B155" s="429"/>
      <c r="C155" s="428"/>
      <c r="D155" s="208" t="s">
        <v>75</v>
      </c>
      <c r="E155" s="208">
        <v>0</v>
      </c>
      <c r="F155" s="208"/>
      <c r="G155" s="208">
        <v>0</v>
      </c>
      <c r="H155" s="208"/>
      <c r="I155" s="208">
        <v>0</v>
      </c>
      <c r="J155" s="208"/>
      <c r="K155" s="210">
        <f t="shared" si="41"/>
        <v>0</v>
      </c>
      <c r="L155" s="208"/>
      <c r="M155" s="210">
        <f>+K155</f>
        <v>0</v>
      </c>
      <c r="N155" s="208"/>
      <c r="T155" s="3"/>
      <c r="U155" s="3"/>
      <c r="V155" s="3"/>
    </row>
    <row r="156" spans="2:22" x14ac:dyDescent="0.3">
      <c r="B156" s="429"/>
      <c r="C156" s="428"/>
      <c r="D156" s="208" t="s">
        <v>76</v>
      </c>
      <c r="E156" s="208">
        <v>0</v>
      </c>
      <c r="F156" s="208"/>
      <c r="G156" s="208">
        <v>0</v>
      </c>
      <c r="H156" s="208"/>
      <c r="I156" s="208">
        <v>0</v>
      </c>
      <c r="J156" s="208"/>
      <c r="K156" s="210">
        <f t="shared" si="41"/>
        <v>0</v>
      </c>
      <c r="L156" s="208"/>
      <c r="M156" s="210">
        <f>M154*M155</f>
        <v>0</v>
      </c>
      <c r="N156" s="208"/>
      <c r="T156" s="3"/>
      <c r="U156" s="3"/>
      <c r="V156" s="3"/>
    </row>
    <row r="157" spans="2:22" x14ac:dyDescent="0.3">
      <c r="B157" s="429"/>
      <c r="C157" s="278" t="s">
        <v>78</v>
      </c>
      <c r="D157" s="279"/>
      <c r="E157" s="279">
        <v>3</v>
      </c>
      <c r="F157" s="279"/>
      <c r="G157" s="279">
        <v>3</v>
      </c>
      <c r="H157" s="279"/>
      <c r="I157" s="279">
        <v>3</v>
      </c>
      <c r="J157" s="279"/>
      <c r="K157" s="279">
        <v>3</v>
      </c>
      <c r="L157" s="279"/>
      <c r="M157" s="279">
        <v>3</v>
      </c>
      <c r="N157" s="279"/>
      <c r="T157" s="3"/>
      <c r="U157" s="3"/>
      <c r="V157" s="3"/>
    </row>
    <row r="158" spans="2:22" x14ac:dyDescent="0.3">
      <c r="B158" s="429"/>
      <c r="C158" s="278" t="s">
        <v>79</v>
      </c>
      <c r="D158" s="279"/>
      <c r="E158" s="280">
        <f>(E150+E156+E153)/E157</f>
        <v>24</v>
      </c>
      <c r="F158" s="280"/>
      <c r="G158" s="280">
        <f>(G150+G156+G153)/G157</f>
        <v>28</v>
      </c>
      <c r="H158" s="280"/>
      <c r="I158" s="280">
        <f>(I150+I156+I153)/I157</f>
        <v>20</v>
      </c>
      <c r="J158" s="280"/>
      <c r="K158" s="280">
        <f>(K150+K156+K153)/K157</f>
        <v>24</v>
      </c>
      <c r="L158" s="280"/>
      <c r="M158" s="280">
        <f>(M150+M156+M153)/M157</f>
        <v>264</v>
      </c>
      <c r="N158" s="280"/>
      <c r="T158" s="3"/>
      <c r="U158" s="3"/>
      <c r="V158" s="3"/>
    </row>
    <row r="159" spans="2:22" x14ac:dyDescent="0.3">
      <c r="B159" s="429" t="s">
        <v>80</v>
      </c>
      <c r="C159" s="425" t="s">
        <v>167</v>
      </c>
      <c r="D159" s="208" t="s">
        <v>74</v>
      </c>
      <c r="E159" s="208">
        <v>9</v>
      </c>
      <c r="F159" s="208"/>
      <c r="G159" s="208">
        <v>8</v>
      </c>
      <c r="H159" s="208"/>
      <c r="I159" s="208">
        <v>9</v>
      </c>
      <c r="J159" s="208"/>
      <c r="K159" s="210">
        <f t="shared" ref="K159:K167" si="42">(E159+G159+I159)/3</f>
        <v>8.6666666666666661</v>
      </c>
      <c r="L159" s="208"/>
      <c r="M159" s="210">
        <f>(K159*11)</f>
        <v>95.333333333333329</v>
      </c>
      <c r="N159" s="208"/>
      <c r="T159" s="3"/>
      <c r="U159" s="3"/>
      <c r="V159" s="3"/>
    </row>
    <row r="160" spans="2:22" x14ac:dyDescent="0.3">
      <c r="B160" s="429"/>
      <c r="C160" s="425"/>
      <c r="D160" s="208" t="s">
        <v>75</v>
      </c>
      <c r="E160" s="208">
        <v>12</v>
      </c>
      <c r="F160" s="208"/>
      <c r="G160" s="208">
        <v>12</v>
      </c>
      <c r="H160" s="208"/>
      <c r="I160" s="208">
        <v>12</v>
      </c>
      <c r="J160" s="208"/>
      <c r="K160" s="208">
        <v>12</v>
      </c>
      <c r="L160" s="208"/>
      <c r="M160" s="208">
        <v>12</v>
      </c>
      <c r="N160" s="208"/>
      <c r="T160" s="3"/>
      <c r="U160" s="3"/>
      <c r="V160" s="3"/>
    </row>
    <row r="161" spans="2:22" x14ac:dyDescent="0.3">
      <c r="B161" s="429"/>
      <c r="C161" s="425"/>
      <c r="D161" s="208" t="s">
        <v>76</v>
      </c>
      <c r="E161" s="208">
        <f>E159*E160</f>
        <v>108</v>
      </c>
      <c r="F161" s="208"/>
      <c r="G161" s="208">
        <f t="shared" ref="G161:M161" si="43">G159*G160</f>
        <v>96</v>
      </c>
      <c r="H161" s="208"/>
      <c r="I161" s="208">
        <f t="shared" si="43"/>
        <v>108</v>
      </c>
      <c r="J161" s="208"/>
      <c r="K161" s="208">
        <f t="shared" si="43"/>
        <v>104</v>
      </c>
      <c r="L161" s="208"/>
      <c r="M161" s="208">
        <f t="shared" si="43"/>
        <v>1144</v>
      </c>
      <c r="N161" s="208"/>
      <c r="T161" s="3"/>
      <c r="U161" s="3"/>
      <c r="V161" s="3"/>
    </row>
    <row r="162" spans="2:22" x14ac:dyDescent="0.3">
      <c r="B162" s="429"/>
      <c r="C162" s="425" t="s">
        <v>168</v>
      </c>
      <c r="D162" s="208" t="s">
        <v>74</v>
      </c>
      <c r="E162" s="208">
        <v>7</v>
      </c>
      <c r="F162" s="208"/>
      <c r="G162" s="208">
        <v>8</v>
      </c>
      <c r="H162" s="208"/>
      <c r="I162" s="208">
        <v>7</v>
      </c>
      <c r="J162" s="208"/>
      <c r="K162" s="210">
        <f t="shared" si="42"/>
        <v>7.333333333333333</v>
      </c>
      <c r="L162" s="210"/>
      <c r="M162" s="210">
        <f>(K162*11)</f>
        <v>80.666666666666657</v>
      </c>
      <c r="N162" s="210"/>
      <c r="T162" s="3"/>
      <c r="U162" s="3"/>
      <c r="V162" s="3"/>
    </row>
    <row r="163" spans="2:22" x14ac:dyDescent="0.3">
      <c r="B163" s="429"/>
      <c r="C163" s="425"/>
      <c r="D163" s="208" t="s">
        <v>75</v>
      </c>
      <c r="E163" s="208">
        <v>13</v>
      </c>
      <c r="F163" s="208"/>
      <c r="G163" s="208">
        <v>13</v>
      </c>
      <c r="H163" s="208"/>
      <c r="I163" s="208">
        <v>12</v>
      </c>
      <c r="J163" s="208"/>
      <c r="K163" s="208">
        <v>12</v>
      </c>
      <c r="L163" s="208"/>
      <c r="M163" s="208">
        <v>12</v>
      </c>
      <c r="N163" s="208"/>
      <c r="T163" s="3"/>
      <c r="U163" s="3"/>
      <c r="V163" s="3"/>
    </row>
    <row r="164" spans="2:22" x14ac:dyDescent="0.3">
      <c r="B164" s="429"/>
      <c r="C164" s="425"/>
      <c r="D164" s="208" t="s">
        <v>76</v>
      </c>
      <c r="E164" s="208">
        <f>E162*E163</f>
        <v>91</v>
      </c>
      <c r="F164" s="208"/>
      <c r="G164" s="208">
        <f t="shared" ref="G164:M164" si="44">G162*G163</f>
        <v>104</v>
      </c>
      <c r="H164" s="208"/>
      <c r="I164" s="208">
        <f t="shared" si="44"/>
        <v>84</v>
      </c>
      <c r="J164" s="208"/>
      <c r="K164" s="208">
        <f t="shared" si="44"/>
        <v>88</v>
      </c>
      <c r="L164" s="208"/>
      <c r="M164" s="208">
        <f t="shared" si="44"/>
        <v>967.99999999999989</v>
      </c>
      <c r="N164" s="208"/>
      <c r="T164" s="3"/>
      <c r="U164" s="3"/>
      <c r="V164" s="3"/>
    </row>
    <row r="165" spans="2:22" x14ac:dyDescent="0.3">
      <c r="B165" s="429"/>
      <c r="C165" s="428" t="s">
        <v>169</v>
      </c>
      <c r="D165" s="208" t="s">
        <v>74</v>
      </c>
      <c r="E165" s="208">
        <v>0</v>
      </c>
      <c r="F165" s="208"/>
      <c r="G165" s="208">
        <v>0</v>
      </c>
      <c r="H165" s="208"/>
      <c r="I165" s="208">
        <v>0</v>
      </c>
      <c r="J165" s="208"/>
      <c r="K165" s="208">
        <f t="shared" si="42"/>
        <v>0</v>
      </c>
      <c r="L165" s="208"/>
      <c r="M165" s="208">
        <f>(K165*11)</f>
        <v>0</v>
      </c>
      <c r="N165" s="208"/>
      <c r="T165" s="3"/>
      <c r="U165" s="3"/>
      <c r="V165" s="3"/>
    </row>
    <row r="166" spans="2:22" x14ac:dyDescent="0.3">
      <c r="B166" s="429"/>
      <c r="C166" s="428"/>
      <c r="D166" s="208" t="s">
        <v>75</v>
      </c>
      <c r="E166" s="208">
        <v>0</v>
      </c>
      <c r="F166" s="208"/>
      <c r="G166" s="208">
        <v>0</v>
      </c>
      <c r="H166" s="208"/>
      <c r="I166" s="208">
        <v>0</v>
      </c>
      <c r="J166" s="208"/>
      <c r="K166" s="208">
        <f t="shared" si="42"/>
        <v>0</v>
      </c>
      <c r="L166" s="208"/>
      <c r="M166" s="208">
        <f>+K166</f>
        <v>0</v>
      </c>
      <c r="N166" s="208"/>
      <c r="T166" s="3"/>
      <c r="U166" s="3"/>
      <c r="V166" s="3"/>
    </row>
    <row r="167" spans="2:22" x14ac:dyDescent="0.3">
      <c r="B167" s="429"/>
      <c r="C167" s="428"/>
      <c r="D167" s="208" t="s">
        <v>76</v>
      </c>
      <c r="E167" s="208">
        <v>0</v>
      </c>
      <c r="F167" s="208"/>
      <c r="G167" s="208">
        <v>0</v>
      </c>
      <c r="H167" s="208"/>
      <c r="I167" s="208">
        <v>0</v>
      </c>
      <c r="J167" s="208"/>
      <c r="K167" s="208">
        <f t="shared" si="42"/>
        <v>0</v>
      </c>
      <c r="L167" s="208"/>
      <c r="M167" s="208">
        <f>M165*M166</f>
        <v>0</v>
      </c>
      <c r="N167" s="208"/>
      <c r="T167" s="3"/>
      <c r="U167" s="3"/>
      <c r="V167" s="3"/>
    </row>
    <row r="168" spans="2:22" x14ac:dyDescent="0.3">
      <c r="B168" s="429"/>
      <c r="C168" s="278" t="s">
        <v>81</v>
      </c>
      <c r="D168" s="279"/>
      <c r="E168" s="279">
        <v>7</v>
      </c>
      <c r="F168" s="279"/>
      <c r="G168" s="279">
        <v>7</v>
      </c>
      <c r="H168" s="279"/>
      <c r="I168" s="279">
        <v>7</v>
      </c>
      <c r="J168" s="279"/>
      <c r="K168" s="279">
        <v>7</v>
      </c>
      <c r="L168" s="279"/>
      <c r="M168" s="279">
        <v>7</v>
      </c>
      <c r="N168" s="279"/>
      <c r="T168" s="3"/>
      <c r="U168" s="3"/>
      <c r="V168" s="3"/>
    </row>
    <row r="169" spans="2:22" x14ac:dyDescent="0.3">
      <c r="B169" s="429"/>
      <c r="C169" s="278" t="s">
        <v>82</v>
      </c>
      <c r="D169" s="279"/>
      <c r="E169" s="280">
        <f>(E161+E164+E167)/E168</f>
        <v>28.428571428571427</v>
      </c>
      <c r="F169" s="280"/>
      <c r="G169" s="280">
        <f t="shared" ref="G169:M169" si="45">(G161+G164+G167)/G168</f>
        <v>28.571428571428573</v>
      </c>
      <c r="H169" s="280"/>
      <c r="I169" s="280">
        <f t="shared" si="45"/>
        <v>27.428571428571427</v>
      </c>
      <c r="J169" s="280"/>
      <c r="K169" s="280">
        <f t="shared" si="45"/>
        <v>27.428571428571427</v>
      </c>
      <c r="L169" s="280"/>
      <c r="M169" s="280">
        <f t="shared" si="45"/>
        <v>301.71428571428572</v>
      </c>
      <c r="N169" s="280"/>
      <c r="T169" s="3"/>
      <c r="U169" s="3"/>
      <c r="V169" s="3"/>
    </row>
    <row r="170" spans="2:22" x14ac:dyDescent="0.3">
      <c r="B170" s="429" t="s">
        <v>90</v>
      </c>
      <c r="C170" s="425" t="s">
        <v>167</v>
      </c>
      <c r="D170" s="208" t="s">
        <v>74</v>
      </c>
      <c r="E170" s="208">
        <v>7</v>
      </c>
      <c r="F170" s="208">
        <v>0</v>
      </c>
      <c r="G170" s="208">
        <v>7</v>
      </c>
      <c r="H170" s="208">
        <v>0</v>
      </c>
      <c r="I170" s="208">
        <v>8</v>
      </c>
      <c r="J170" s="208">
        <v>0</v>
      </c>
      <c r="K170" s="210">
        <f>(E170+G170+I170)/3</f>
        <v>7.333333333333333</v>
      </c>
      <c r="L170" s="210">
        <f t="shared" ref="L170:L178" si="46">(F170+H170+J170)/3</f>
        <v>0</v>
      </c>
      <c r="M170" s="210">
        <f>(K170*11)</f>
        <v>80.666666666666657</v>
      </c>
      <c r="N170" s="210">
        <f>(L170*11)</f>
        <v>0</v>
      </c>
      <c r="T170" s="3"/>
      <c r="U170" s="3"/>
      <c r="V170" s="3"/>
    </row>
    <row r="171" spans="2:22" x14ac:dyDescent="0.3">
      <c r="B171" s="429"/>
      <c r="C171" s="425"/>
      <c r="D171" s="208" t="s">
        <v>75</v>
      </c>
      <c r="E171" s="208">
        <v>12</v>
      </c>
      <c r="F171" s="208">
        <v>0</v>
      </c>
      <c r="G171" s="208">
        <v>12</v>
      </c>
      <c r="H171" s="208">
        <v>0</v>
      </c>
      <c r="I171" s="208">
        <v>12</v>
      </c>
      <c r="J171" s="208">
        <v>0</v>
      </c>
      <c r="K171" s="210">
        <v>12</v>
      </c>
      <c r="L171" s="208">
        <v>12</v>
      </c>
      <c r="M171" s="208">
        <v>12</v>
      </c>
      <c r="N171" s="208">
        <v>12</v>
      </c>
      <c r="T171" s="3"/>
      <c r="U171" s="3"/>
      <c r="V171" s="3"/>
    </row>
    <row r="172" spans="2:22" x14ac:dyDescent="0.3">
      <c r="B172" s="429"/>
      <c r="C172" s="425"/>
      <c r="D172" s="208" t="s">
        <v>76</v>
      </c>
      <c r="E172" s="208">
        <f t="shared" ref="E172:J172" si="47">E170*E171</f>
        <v>84</v>
      </c>
      <c r="F172" s="208">
        <f>F170*F171</f>
        <v>0</v>
      </c>
      <c r="G172" s="208">
        <f t="shared" si="47"/>
        <v>84</v>
      </c>
      <c r="H172" s="208">
        <f t="shared" si="47"/>
        <v>0</v>
      </c>
      <c r="I172" s="208">
        <f t="shared" si="47"/>
        <v>96</v>
      </c>
      <c r="J172" s="208">
        <f t="shared" si="47"/>
        <v>0</v>
      </c>
      <c r="K172" s="210">
        <f t="shared" ref="K172:K178" si="48">(E172+G172+I172)/3</f>
        <v>88</v>
      </c>
      <c r="L172" s="210">
        <f t="shared" si="46"/>
        <v>0</v>
      </c>
      <c r="M172" s="208">
        <f>M170*M171</f>
        <v>967.99999999999989</v>
      </c>
      <c r="N172" s="210">
        <f>N170*N171</f>
        <v>0</v>
      </c>
      <c r="T172" s="3"/>
      <c r="U172" s="3"/>
      <c r="V172" s="3"/>
    </row>
    <row r="173" spans="2:22" x14ac:dyDescent="0.3">
      <c r="B173" s="429"/>
      <c r="C173" s="425" t="s">
        <v>168</v>
      </c>
      <c r="D173" s="208" t="s">
        <v>74</v>
      </c>
      <c r="E173" s="208">
        <v>7</v>
      </c>
      <c r="F173" s="208">
        <v>4</v>
      </c>
      <c r="G173" s="208">
        <v>8</v>
      </c>
      <c r="H173" s="208">
        <v>4</v>
      </c>
      <c r="I173" s="208">
        <v>7</v>
      </c>
      <c r="J173" s="208">
        <v>4</v>
      </c>
      <c r="K173" s="210">
        <f t="shared" si="48"/>
        <v>7.333333333333333</v>
      </c>
      <c r="L173" s="210">
        <f t="shared" si="46"/>
        <v>4</v>
      </c>
      <c r="M173" s="210">
        <f>(K173*11)</f>
        <v>80.666666666666657</v>
      </c>
      <c r="N173" s="210">
        <f>(L173*11)</f>
        <v>44</v>
      </c>
      <c r="T173" s="3"/>
      <c r="U173" s="3"/>
      <c r="V173" s="3"/>
    </row>
    <row r="174" spans="2:22" x14ac:dyDescent="0.3">
      <c r="B174" s="429"/>
      <c r="C174" s="425"/>
      <c r="D174" s="208" t="s">
        <v>75</v>
      </c>
      <c r="E174" s="208">
        <v>12</v>
      </c>
      <c r="F174" s="208">
        <v>12</v>
      </c>
      <c r="G174" s="208">
        <v>12</v>
      </c>
      <c r="H174" s="208">
        <v>12</v>
      </c>
      <c r="I174" s="208">
        <v>12</v>
      </c>
      <c r="J174" s="208">
        <v>12</v>
      </c>
      <c r="K174" s="210">
        <v>12</v>
      </c>
      <c r="L174" s="210">
        <v>12</v>
      </c>
      <c r="M174" s="208">
        <v>12</v>
      </c>
      <c r="N174" s="210">
        <v>12</v>
      </c>
      <c r="T174" s="3"/>
      <c r="U174" s="3"/>
      <c r="V174" s="3"/>
    </row>
    <row r="175" spans="2:22" ht="16.5" customHeight="1" x14ac:dyDescent="0.3">
      <c r="B175" s="429"/>
      <c r="C175" s="425"/>
      <c r="D175" s="208" t="s">
        <v>76</v>
      </c>
      <c r="E175" s="208">
        <f t="shared" ref="E175:J175" si="49">E173*E174</f>
        <v>84</v>
      </c>
      <c r="F175" s="208">
        <f t="shared" si="49"/>
        <v>48</v>
      </c>
      <c r="G175" s="208">
        <f t="shared" si="49"/>
        <v>96</v>
      </c>
      <c r="H175" s="208">
        <f t="shared" si="49"/>
        <v>48</v>
      </c>
      <c r="I175" s="208">
        <f t="shared" si="49"/>
        <v>84</v>
      </c>
      <c r="J175" s="208">
        <f t="shared" si="49"/>
        <v>48</v>
      </c>
      <c r="K175" s="210">
        <f t="shared" si="48"/>
        <v>88</v>
      </c>
      <c r="L175" s="210">
        <f t="shared" si="46"/>
        <v>48</v>
      </c>
      <c r="M175" s="208">
        <f>M173*M174</f>
        <v>967.99999999999989</v>
      </c>
      <c r="N175" s="210">
        <f>N173*N174</f>
        <v>528</v>
      </c>
      <c r="T175" s="3"/>
      <c r="U175" s="3"/>
      <c r="V175" s="3"/>
    </row>
    <row r="176" spans="2:22" x14ac:dyDescent="0.3">
      <c r="B176" s="429"/>
      <c r="C176" s="428" t="s">
        <v>169</v>
      </c>
      <c r="D176" s="208" t="s">
        <v>74</v>
      </c>
      <c r="E176" s="208">
        <v>0</v>
      </c>
      <c r="F176" s="208">
        <v>5</v>
      </c>
      <c r="G176" s="208">
        <v>0</v>
      </c>
      <c r="H176" s="208">
        <v>5</v>
      </c>
      <c r="I176" s="208">
        <v>0</v>
      </c>
      <c r="J176" s="208">
        <v>5</v>
      </c>
      <c r="K176" s="210">
        <f t="shared" si="48"/>
        <v>0</v>
      </c>
      <c r="L176" s="210">
        <f t="shared" si="46"/>
        <v>5</v>
      </c>
      <c r="M176" s="208">
        <f>(K176*11)</f>
        <v>0</v>
      </c>
      <c r="N176" s="210">
        <f>(L176*11)</f>
        <v>55</v>
      </c>
      <c r="T176" s="3"/>
      <c r="U176" s="3"/>
      <c r="V176" s="3"/>
    </row>
    <row r="177" spans="2:22" x14ac:dyDescent="0.3">
      <c r="B177" s="429"/>
      <c r="C177" s="428"/>
      <c r="D177" s="208" t="s">
        <v>75</v>
      </c>
      <c r="E177" s="208">
        <v>0</v>
      </c>
      <c r="F177" s="208">
        <v>12</v>
      </c>
      <c r="G177" s="208">
        <v>0</v>
      </c>
      <c r="H177" s="208">
        <v>12</v>
      </c>
      <c r="I177" s="208">
        <v>0</v>
      </c>
      <c r="J177" s="208">
        <v>12</v>
      </c>
      <c r="K177" s="210">
        <f t="shared" si="48"/>
        <v>0</v>
      </c>
      <c r="L177" s="208">
        <v>12</v>
      </c>
      <c r="M177" s="208">
        <f>+K177</f>
        <v>0</v>
      </c>
      <c r="N177" s="210">
        <f>+L177</f>
        <v>12</v>
      </c>
      <c r="T177" s="3"/>
      <c r="U177" s="3"/>
      <c r="V177" s="3"/>
    </row>
    <row r="178" spans="2:22" x14ac:dyDescent="0.3">
      <c r="B178" s="429"/>
      <c r="C178" s="428"/>
      <c r="D178" s="208" t="s">
        <v>76</v>
      </c>
      <c r="E178" s="208">
        <v>0</v>
      </c>
      <c r="F178" s="208">
        <f>F176*F177</f>
        <v>60</v>
      </c>
      <c r="G178" s="208">
        <v>0</v>
      </c>
      <c r="H178" s="208">
        <f>H176*H177</f>
        <v>60</v>
      </c>
      <c r="I178" s="208">
        <v>0</v>
      </c>
      <c r="J178" s="208">
        <f>J176*J177</f>
        <v>60</v>
      </c>
      <c r="K178" s="210">
        <f t="shared" si="48"/>
        <v>0</v>
      </c>
      <c r="L178" s="208">
        <f t="shared" si="46"/>
        <v>60</v>
      </c>
      <c r="M178" s="208">
        <f>M176*M177</f>
        <v>0</v>
      </c>
      <c r="N178" s="208">
        <f>N176*N177</f>
        <v>660</v>
      </c>
      <c r="T178" s="3"/>
      <c r="U178" s="3"/>
      <c r="V178" s="3"/>
    </row>
    <row r="179" spans="2:22" x14ac:dyDescent="0.3">
      <c r="B179" s="429"/>
      <c r="C179" s="278" t="s">
        <v>95</v>
      </c>
      <c r="D179" s="279"/>
      <c r="E179" s="279">
        <v>4</v>
      </c>
      <c r="F179" s="279">
        <v>2</v>
      </c>
      <c r="G179" s="279">
        <v>4</v>
      </c>
      <c r="H179" s="279">
        <v>2</v>
      </c>
      <c r="I179" s="279">
        <v>4</v>
      </c>
      <c r="J179" s="279">
        <v>2</v>
      </c>
      <c r="K179" s="280">
        <v>4</v>
      </c>
      <c r="L179" s="279">
        <v>2</v>
      </c>
      <c r="M179" s="279">
        <v>4</v>
      </c>
      <c r="N179" s="279">
        <v>2</v>
      </c>
      <c r="T179" s="3"/>
      <c r="U179" s="3"/>
      <c r="V179" s="3"/>
    </row>
    <row r="180" spans="2:22" x14ac:dyDescent="0.3">
      <c r="B180" s="429"/>
      <c r="C180" s="278" t="s">
        <v>92</v>
      </c>
      <c r="D180" s="279"/>
      <c r="E180" s="280">
        <f>(E172+E175+E178)/E179</f>
        <v>42</v>
      </c>
      <c r="F180" s="280">
        <f t="shared" ref="F180:N180" si="50">(F172+F175+F178)/F179</f>
        <v>54</v>
      </c>
      <c r="G180" s="280">
        <f t="shared" si="50"/>
        <v>45</v>
      </c>
      <c r="H180" s="280">
        <f t="shared" si="50"/>
        <v>54</v>
      </c>
      <c r="I180" s="280">
        <f t="shared" si="50"/>
        <v>45</v>
      </c>
      <c r="J180" s="280">
        <f t="shared" si="50"/>
        <v>54</v>
      </c>
      <c r="K180" s="280">
        <f t="shared" si="50"/>
        <v>44</v>
      </c>
      <c r="L180" s="280">
        <f t="shared" si="50"/>
        <v>54</v>
      </c>
      <c r="M180" s="280">
        <f t="shared" si="50"/>
        <v>483.99999999999994</v>
      </c>
      <c r="N180" s="280">
        <f t="shared" si="50"/>
        <v>594</v>
      </c>
      <c r="T180" s="3"/>
      <c r="U180" s="3"/>
      <c r="V180" s="3"/>
    </row>
    <row r="181" spans="2:22" x14ac:dyDescent="0.3">
      <c r="B181" s="430" t="s">
        <v>94</v>
      </c>
      <c r="C181" s="425" t="s">
        <v>167</v>
      </c>
      <c r="D181" s="208" t="s">
        <v>74</v>
      </c>
      <c r="E181" s="208">
        <v>8</v>
      </c>
      <c r="F181" s="208">
        <v>0</v>
      </c>
      <c r="G181" s="208">
        <v>9</v>
      </c>
      <c r="H181" s="208">
        <v>0</v>
      </c>
      <c r="I181" s="208">
        <v>9</v>
      </c>
      <c r="J181" s="208">
        <v>0</v>
      </c>
      <c r="K181" s="210">
        <f t="shared" ref="K181:L189" si="51">(E181+G181+I181)/3</f>
        <v>8.6666666666666661</v>
      </c>
      <c r="L181" s="210">
        <f t="shared" si="51"/>
        <v>0</v>
      </c>
      <c r="M181" s="210">
        <f>(K181*11)</f>
        <v>95.333333333333329</v>
      </c>
      <c r="N181" s="210">
        <f>(L181*11)</f>
        <v>0</v>
      </c>
      <c r="T181" s="3"/>
      <c r="U181" s="3"/>
      <c r="V181" s="3"/>
    </row>
    <row r="182" spans="2:22" x14ac:dyDescent="0.3">
      <c r="B182" s="430"/>
      <c r="C182" s="425"/>
      <c r="D182" s="208" t="s">
        <v>75</v>
      </c>
      <c r="E182" s="208">
        <v>12</v>
      </c>
      <c r="F182" s="208">
        <v>0</v>
      </c>
      <c r="G182" s="208">
        <v>12</v>
      </c>
      <c r="H182" s="208">
        <v>0</v>
      </c>
      <c r="I182" s="208">
        <v>12</v>
      </c>
      <c r="J182" s="208">
        <v>0</v>
      </c>
      <c r="K182" s="208">
        <v>12</v>
      </c>
      <c r="L182" s="208">
        <v>0</v>
      </c>
      <c r="M182" s="208">
        <v>12</v>
      </c>
      <c r="N182" s="208">
        <v>0</v>
      </c>
      <c r="T182" s="3"/>
      <c r="U182" s="3"/>
      <c r="V182" s="3"/>
    </row>
    <row r="183" spans="2:22" x14ac:dyDescent="0.3">
      <c r="B183" s="430"/>
      <c r="C183" s="425"/>
      <c r="D183" s="208" t="s">
        <v>76</v>
      </c>
      <c r="E183" s="208">
        <f>E181*E182</f>
        <v>96</v>
      </c>
      <c r="F183" s="208">
        <v>0</v>
      </c>
      <c r="G183" s="208">
        <f>G181*G182</f>
        <v>108</v>
      </c>
      <c r="H183" s="208">
        <v>0</v>
      </c>
      <c r="I183" s="208">
        <f>I181*I182</f>
        <v>108</v>
      </c>
      <c r="J183" s="208">
        <v>0</v>
      </c>
      <c r="K183" s="208">
        <f t="shared" si="51"/>
        <v>104</v>
      </c>
      <c r="L183" s="208">
        <f t="shared" si="51"/>
        <v>0</v>
      </c>
      <c r="M183" s="208">
        <f>M181*M182</f>
        <v>1144</v>
      </c>
      <c r="N183" s="208">
        <f>N181*N182</f>
        <v>0</v>
      </c>
      <c r="T183" s="3"/>
      <c r="U183" s="3"/>
      <c r="V183" s="3"/>
    </row>
    <row r="184" spans="2:22" x14ac:dyDescent="0.3">
      <c r="B184" s="430"/>
      <c r="C184" s="425" t="s">
        <v>168</v>
      </c>
      <c r="D184" s="208" t="s">
        <v>74</v>
      </c>
      <c r="E184" s="208">
        <v>9</v>
      </c>
      <c r="F184" s="208">
        <v>5</v>
      </c>
      <c r="G184" s="208">
        <v>8</v>
      </c>
      <c r="H184" s="208">
        <v>5</v>
      </c>
      <c r="I184" s="208">
        <v>9</v>
      </c>
      <c r="J184" s="208">
        <v>5</v>
      </c>
      <c r="K184" s="210">
        <f t="shared" si="51"/>
        <v>8.6666666666666661</v>
      </c>
      <c r="L184" s="210">
        <f t="shared" si="51"/>
        <v>5</v>
      </c>
      <c r="M184" s="210">
        <f>(K184*11)</f>
        <v>95.333333333333329</v>
      </c>
      <c r="N184" s="210">
        <f>(L184*11)</f>
        <v>55</v>
      </c>
      <c r="T184" s="3"/>
      <c r="U184" s="3"/>
      <c r="V184" s="3"/>
    </row>
    <row r="185" spans="2:22" x14ac:dyDescent="0.3">
      <c r="B185" s="430"/>
      <c r="C185" s="425"/>
      <c r="D185" s="208" t="s">
        <v>75</v>
      </c>
      <c r="E185" s="208">
        <v>12</v>
      </c>
      <c r="F185" s="208">
        <v>12</v>
      </c>
      <c r="G185" s="208">
        <v>12</v>
      </c>
      <c r="H185" s="208">
        <v>12</v>
      </c>
      <c r="I185" s="208">
        <v>12</v>
      </c>
      <c r="J185" s="208">
        <v>12</v>
      </c>
      <c r="K185" s="208">
        <v>12</v>
      </c>
      <c r="L185" s="208">
        <v>12</v>
      </c>
      <c r="M185" s="208">
        <v>12</v>
      </c>
      <c r="N185" s="208">
        <v>12</v>
      </c>
      <c r="T185" s="3"/>
      <c r="U185" s="3"/>
      <c r="V185" s="3"/>
    </row>
    <row r="186" spans="2:22" x14ac:dyDescent="0.3">
      <c r="B186" s="430"/>
      <c r="C186" s="425"/>
      <c r="D186" s="208" t="s">
        <v>76</v>
      </c>
      <c r="E186" s="208">
        <f t="shared" ref="E186:J186" si="52">E184*E185</f>
        <v>108</v>
      </c>
      <c r="F186" s="208">
        <f t="shared" si="52"/>
        <v>60</v>
      </c>
      <c r="G186" s="208">
        <f t="shared" si="52"/>
        <v>96</v>
      </c>
      <c r="H186" s="208">
        <f t="shared" si="52"/>
        <v>60</v>
      </c>
      <c r="I186" s="208">
        <f t="shared" si="52"/>
        <v>108</v>
      </c>
      <c r="J186" s="208">
        <f t="shared" si="52"/>
        <v>60</v>
      </c>
      <c r="K186" s="208">
        <f t="shared" si="51"/>
        <v>104</v>
      </c>
      <c r="L186" s="208">
        <f t="shared" si="51"/>
        <v>60</v>
      </c>
      <c r="M186" s="208">
        <f>M184*M185</f>
        <v>1144</v>
      </c>
      <c r="N186" s="208">
        <f>N184*N185</f>
        <v>660</v>
      </c>
      <c r="T186" s="3"/>
      <c r="U186" s="3"/>
      <c r="V186" s="3"/>
    </row>
    <row r="187" spans="2:22" x14ac:dyDescent="0.3">
      <c r="B187" s="430"/>
      <c r="C187" s="428" t="s">
        <v>169</v>
      </c>
      <c r="D187" s="208" t="s">
        <v>74</v>
      </c>
      <c r="E187" s="208">
        <v>0</v>
      </c>
      <c r="F187" s="208">
        <v>5</v>
      </c>
      <c r="G187" s="208">
        <v>0</v>
      </c>
      <c r="H187" s="208">
        <v>6</v>
      </c>
      <c r="I187" s="208">
        <v>0</v>
      </c>
      <c r="J187" s="208">
        <v>6</v>
      </c>
      <c r="K187" s="208">
        <f t="shared" si="51"/>
        <v>0</v>
      </c>
      <c r="L187" s="210">
        <f t="shared" si="51"/>
        <v>5.666666666666667</v>
      </c>
      <c r="M187" s="208">
        <f>(K187*11)</f>
        <v>0</v>
      </c>
      <c r="N187" s="210">
        <f>(L187*11)</f>
        <v>62.333333333333336</v>
      </c>
      <c r="T187" s="3"/>
      <c r="U187" s="3"/>
      <c r="V187" s="3"/>
    </row>
    <row r="188" spans="2:22" x14ac:dyDescent="0.3">
      <c r="B188" s="430"/>
      <c r="C188" s="428"/>
      <c r="D188" s="208" t="s">
        <v>75</v>
      </c>
      <c r="E188" s="208">
        <v>0</v>
      </c>
      <c r="F188" s="208">
        <v>12</v>
      </c>
      <c r="G188" s="208">
        <v>0</v>
      </c>
      <c r="H188" s="208">
        <v>12</v>
      </c>
      <c r="I188" s="208">
        <v>0</v>
      </c>
      <c r="J188" s="208">
        <v>12</v>
      </c>
      <c r="K188" s="208">
        <f t="shared" si="51"/>
        <v>0</v>
      </c>
      <c r="L188" s="208">
        <f t="shared" si="51"/>
        <v>12</v>
      </c>
      <c r="M188" s="208">
        <f>+K188</f>
        <v>0</v>
      </c>
      <c r="N188" s="208">
        <f>+L188</f>
        <v>12</v>
      </c>
      <c r="T188" s="3"/>
      <c r="U188" s="3"/>
      <c r="V188" s="3"/>
    </row>
    <row r="189" spans="2:22" x14ac:dyDescent="0.3">
      <c r="B189" s="430"/>
      <c r="C189" s="428"/>
      <c r="D189" s="208" t="s">
        <v>76</v>
      </c>
      <c r="E189" s="208">
        <v>0</v>
      </c>
      <c r="F189" s="208">
        <f>F187*F188</f>
        <v>60</v>
      </c>
      <c r="G189" s="208">
        <v>0</v>
      </c>
      <c r="H189" s="208">
        <f>H187*H188</f>
        <v>72</v>
      </c>
      <c r="I189" s="208">
        <f>I187*I188</f>
        <v>0</v>
      </c>
      <c r="J189" s="208">
        <f>J187*J188</f>
        <v>72</v>
      </c>
      <c r="K189" s="208">
        <f t="shared" si="51"/>
        <v>0</v>
      </c>
      <c r="L189" s="208">
        <f t="shared" si="51"/>
        <v>68</v>
      </c>
      <c r="M189" s="208">
        <f>M187*M188</f>
        <v>0</v>
      </c>
      <c r="N189" s="208">
        <f>N187*N188</f>
        <v>748</v>
      </c>
      <c r="T189" s="3"/>
      <c r="U189" s="3"/>
      <c r="V189" s="3"/>
    </row>
    <row r="190" spans="2:22" x14ac:dyDescent="0.3">
      <c r="B190" s="430"/>
      <c r="C190" s="278" t="s">
        <v>98</v>
      </c>
      <c r="D190" s="279"/>
      <c r="E190" s="279">
        <v>7</v>
      </c>
      <c r="F190" s="279">
        <v>4</v>
      </c>
      <c r="G190" s="279">
        <v>7</v>
      </c>
      <c r="H190" s="279">
        <v>4</v>
      </c>
      <c r="I190" s="279">
        <v>7</v>
      </c>
      <c r="J190" s="279">
        <v>4</v>
      </c>
      <c r="K190" s="279">
        <v>7</v>
      </c>
      <c r="L190" s="279">
        <v>4</v>
      </c>
      <c r="M190" s="279">
        <v>7</v>
      </c>
      <c r="N190" s="279">
        <v>4</v>
      </c>
      <c r="T190" s="3"/>
      <c r="U190" s="3"/>
      <c r="V190" s="3"/>
    </row>
    <row r="191" spans="2:22" x14ac:dyDescent="0.3">
      <c r="B191" s="430"/>
      <c r="C191" s="278" t="s">
        <v>115</v>
      </c>
      <c r="D191" s="279"/>
      <c r="E191" s="280">
        <f>(E183+E186+E189)/E190</f>
        <v>29.142857142857142</v>
      </c>
      <c r="F191" s="280">
        <f t="shared" ref="F191:N191" si="53">(F183+F186+F189)/F190</f>
        <v>30</v>
      </c>
      <c r="G191" s="280">
        <f t="shared" si="53"/>
        <v>29.142857142857142</v>
      </c>
      <c r="H191" s="280">
        <f t="shared" si="53"/>
        <v>33</v>
      </c>
      <c r="I191" s="280">
        <f t="shared" si="53"/>
        <v>30.857142857142858</v>
      </c>
      <c r="J191" s="280">
        <f t="shared" si="53"/>
        <v>33</v>
      </c>
      <c r="K191" s="280">
        <f t="shared" si="53"/>
        <v>29.714285714285715</v>
      </c>
      <c r="L191" s="280">
        <f t="shared" si="53"/>
        <v>32</v>
      </c>
      <c r="M191" s="280">
        <f t="shared" si="53"/>
        <v>326.85714285714283</v>
      </c>
      <c r="N191" s="280">
        <f t="shared" si="53"/>
        <v>352</v>
      </c>
      <c r="T191" s="3"/>
      <c r="U191" s="3"/>
      <c r="V191" s="3"/>
    </row>
    <row r="192" spans="2:22" x14ac:dyDescent="0.3">
      <c r="C192" s="201"/>
      <c r="T192" s="3"/>
      <c r="U192" s="3"/>
      <c r="V192" s="3"/>
    </row>
    <row r="193" spans="2:16" x14ac:dyDescent="0.3">
      <c r="B193" s="1" t="s">
        <v>170</v>
      </c>
    </row>
    <row r="194" spans="2:16" ht="16.5" customHeight="1" x14ac:dyDescent="0.3">
      <c r="B194" s="431" t="s">
        <v>61</v>
      </c>
      <c r="C194" s="437" t="s">
        <v>62</v>
      </c>
      <c r="D194" s="437" t="s">
        <v>63</v>
      </c>
      <c r="E194" s="421" t="s">
        <v>64</v>
      </c>
      <c r="F194" s="421"/>
      <c r="G194" s="421"/>
      <c r="H194" s="421"/>
      <c r="I194" s="421"/>
      <c r="J194" s="421"/>
      <c r="K194" s="421"/>
      <c r="L194" s="421"/>
      <c r="M194" s="421"/>
      <c r="N194" s="422"/>
    </row>
    <row r="195" spans="2:16" x14ac:dyDescent="0.3">
      <c r="B195" s="432"/>
      <c r="C195" s="438"/>
      <c r="D195" s="438"/>
      <c r="E195" s="423" t="s">
        <v>65</v>
      </c>
      <c r="F195" s="423"/>
      <c r="G195" s="423" t="s">
        <v>66</v>
      </c>
      <c r="H195" s="423"/>
      <c r="I195" s="423" t="s">
        <v>67</v>
      </c>
      <c r="J195" s="423"/>
      <c r="K195" s="423" t="s">
        <v>68</v>
      </c>
      <c r="L195" s="423"/>
      <c r="M195" s="423" t="s">
        <v>69</v>
      </c>
      <c r="N195" s="424"/>
    </row>
    <row r="196" spans="2:16" x14ac:dyDescent="0.3">
      <c r="B196" s="433"/>
      <c r="C196" s="439"/>
      <c r="D196" s="439"/>
      <c r="E196" s="214" t="s">
        <v>70</v>
      </c>
      <c r="F196" s="214" t="s">
        <v>71</v>
      </c>
      <c r="G196" s="214" t="s">
        <v>70</v>
      </c>
      <c r="H196" s="214" t="s">
        <v>71</v>
      </c>
      <c r="I196" s="214" t="s">
        <v>70</v>
      </c>
      <c r="J196" s="214" t="s">
        <v>71</v>
      </c>
      <c r="K196" s="214" t="s">
        <v>70</v>
      </c>
      <c r="L196" s="214" t="s">
        <v>71</v>
      </c>
      <c r="M196" s="214" t="s">
        <v>70</v>
      </c>
      <c r="N196" s="215" t="s">
        <v>71</v>
      </c>
    </row>
    <row r="197" spans="2:16" x14ac:dyDescent="0.3">
      <c r="B197" s="429" t="s">
        <v>72</v>
      </c>
      <c r="C197" s="425" t="s">
        <v>167</v>
      </c>
      <c r="D197" s="208" t="s">
        <v>74</v>
      </c>
      <c r="E197" s="208">
        <v>4</v>
      </c>
      <c r="F197" s="208"/>
      <c r="G197" s="208">
        <v>4</v>
      </c>
      <c r="H197" s="208"/>
      <c r="I197" s="208">
        <v>3</v>
      </c>
      <c r="J197" s="208"/>
      <c r="K197" s="210">
        <f t="shared" ref="K197:K205" si="54">(E197+G197+I197)/3</f>
        <v>3.6666666666666665</v>
      </c>
      <c r="L197" s="208"/>
      <c r="M197" s="210">
        <f>(K197*11)</f>
        <v>40.333333333333329</v>
      </c>
      <c r="N197" s="208"/>
    </row>
    <row r="198" spans="2:16" x14ac:dyDescent="0.3">
      <c r="B198" s="429"/>
      <c r="C198" s="425"/>
      <c r="D198" s="208" t="s">
        <v>75</v>
      </c>
      <c r="E198" s="208">
        <v>12</v>
      </c>
      <c r="F198" s="208"/>
      <c r="G198" s="208">
        <v>12</v>
      </c>
      <c r="H198" s="208"/>
      <c r="I198" s="208">
        <v>12</v>
      </c>
      <c r="J198" s="208"/>
      <c r="K198" s="210">
        <v>12</v>
      </c>
      <c r="L198" s="208"/>
      <c r="M198" s="210">
        <v>12</v>
      </c>
      <c r="N198" s="208"/>
    </row>
    <row r="199" spans="2:16" x14ac:dyDescent="0.3">
      <c r="B199" s="429"/>
      <c r="C199" s="425"/>
      <c r="D199" s="208" t="s">
        <v>76</v>
      </c>
      <c r="E199" s="208">
        <f>E197*E198</f>
        <v>48</v>
      </c>
      <c r="F199" s="208"/>
      <c r="G199" s="208">
        <f>G197*G198</f>
        <v>48</v>
      </c>
      <c r="H199" s="208"/>
      <c r="I199" s="208">
        <f>I197*I198</f>
        <v>36</v>
      </c>
      <c r="J199" s="208"/>
      <c r="K199" s="210">
        <f t="shared" si="54"/>
        <v>44</v>
      </c>
      <c r="L199" s="208"/>
      <c r="M199" s="210">
        <f>M197*M198</f>
        <v>483.99999999999994</v>
      </c>
      <c r="N199" s="208"/>
    </row>
    <row r="200" spans="2:16" x14ac:dyDescent="0.3">
      <c r="B200" s="429"/>
      <c r="C200" s="425" t="s">
        <v>168</v>
      </c>
      <c r="D200" s="208" t="s">
        <v>74</v>
      </c>
      <c r="E200" s="208">
        <v>2</v>
      </c>
      <c r="F200" s="208"/>
      <c r="G200" s="208">
        <v>2</v>
      </c>
      <c r="H200" s="208"/>
      <c r="I200" s="208">
        <v>3</v>
      </c>
      <c r="J200" s="208"/>
      <c r="K200" s="210">
        <f t="shared" si="54"/>
        <v>2.3333333333333335</v>
      </c>
      <c r="L200" s="210"/>
      <c r="M200" s="210">
        <f>(K200*11)</f>
        <v>25.666666666666668</v>
      </c>
      <c r="N200" s="208"/>
    </row>
    <row r="201" spans="2:16" x14ac:dyDescent="0.3">
      <c r="B201" s="429"/>
      <c r="C201" s="425"/>
      <c r="D201" s="208" t="s">
        <v>75</v>
      </c>
      <c r="E201" s="208">
        <v>12</v>
      </c>
      <c r="F201" s="208"/>
      <c r="G201" s="208">
        <v>12</v>
      </c>
      <c r="H201" s="208"/>
      <c r="I201" s="208">
        <v>12</v>
      </c>
      <c r="J201" s="208"/>
      <c r="K201" s="210">
        <v>12</v>
      </c>
      <c r="L201" s="208"/>
      <c r="M201" s="210">
        <v>12</v>
      </c>
      <c r="N201" s="208"/>
    </row>
    <row r="202" spans="2:16" x14ac:dyDescent="0.3">
      <c r="B202" s="429"/>
      <c r="C202" s="425"/>
      <c r="D202" s="208" t="s">
        <v>76</v>
      </c>
      <c r="E202" s="208">
        <f>E200*E201</f>
        <v>24</v>
      </c>
      <c r="F202" s="208"/>
      <c r="G202" s="208">
        <f>G200*G201</f>
        <v>24</v>
      </c>
      <c r="H202" s="208"/>
      <c r="I202" s="208">
        <f>I200*I201</f>
        <v>36</v>
      </c>
      <c r="J202" s="208"/>
      <c r="K202" s="210">
        <f t="shared" si="54"/>
        <v>28</v>
      </c>
      <c r="L202" s="208"/>
      <c r="M202" s="210">
        <f>M200*M201</f>
        <v>308</v>
      </c>
      <c r="N202" s="208"/>
      <c r="P202" s="201">
        <v>2614.7600000000002</v>
      </c>
    </row>
    <row r="203" spans="2:16" x14ac:dyDescent="0.3">
      <c r="B203" s="429"/>
      <c r="C203" s="428" t="s">
        <v>169</v>
      </c>
      <c r="D203" s="208" t="s">
        <v>74</v>
      </c>
      <c r="E203" s="208">
        <v>0</v>
      </c>
      <c r="F203" s="208"/>
      <c r="G203" s="208">
        <v>0</v>
      </c>
      <c r="H203" s="208"/>
      <c r="I203" s="208">
        <v>0</v>
      </c>
      <c r="J203" s="208"/>
      <c r="K203" s="210">
        <f t="shared" si="54"/>
        <v>0</v>
      </c>
      <c r="L203" s="208"/>
      <c r="M203" s="210">
        <f>(K203*11)</f>
        <v>0</v>
      </c>
      <c r="N203" s="208"/>
      <c r="P203" s="201">
        <v>50</v>
      </c>
    </row>
    <row r="204" spans="2:16" x14ac:dyDescent="0.3">
      <c r="B204" s="429"/>
      <c r="C204" s="428"/>
      <c r="D204" s="208" t="s">
        <v>75</v>
      </c>
      <c r="E204" s="208">
        <v>0</v>
      </c>
      <c r="F204" s="208"/>
      <c r="G204" s="208">
        <v>0</v>
      </c>
      <c r="H204" s="208"/>
      <c r="I204" s="208">
        <v>0</v>
      </c>
      <c r="J204" s="208"/>
      <c r="K204" s="210">
        <f t="shared" si="54"/>
        <v>0</v>
      </c>
      <c r="L204" s="208"/>
      <c r="M204" s="210">
        <f>+K204</f>
        <v>0</v>
      </c>
      <c r="N204" s="208"/>
      <c r="P204" s="201">
        <f>P202-P203</f>
        <v>2564.7600000000002</v>
      </c>
    </row>
    <row r="205" spans="2:16" x14ac:dyDescent="0.3">
      <c r="B205" s="429"/>
      <c r="C205" s="428"/>
      <c r="D205" s="208" t="s">
        <v>76</v>
      </c>
      <c r="E205" s="208">
        <v>0</v>
      </c>
      <c r="F205" s="208"/>
      <c r="G205" s="208">
        <v>0</v>
      </c>
      <c r="H205" s="208"/>
      <c r="I205" s="208">
        <v>0</v>
      </c>
      <c r="J205" s="208"/>
      <c r="K205" s="210">
        <f t="shared" si="54"/>
        <v>0</v>
      </c>
      <c r="L205" s="208"/>
      <c r="M205" s="210">
        <f>M203*M204</f>
        <v>0</v>
      </c>
      <c r="N205" s="208"/>
    </row>
    <row r="206" spans="2:16" x14ac:dyDescent="0.3">
      <c r="B206" s="429"/>
      <c r="C206" s="278" t="s">
        <v>78</v>
      </c>
      <c r="D206" s="279"/>
      <c r="E206" s="279">
        <v>3</v>
      </c>
      <c r="F206" s="279"/>
      <c r="G206" s="279">
        <v>3</v>
      </c>
      <c r="H206" s="279"/>
      <c r="I206" s="279">
        <v>3</v>
      </c>
      <c r="J206" s="279"/>
      <c r="K206" s="280">
        <v>3</v>
      </c>
      <c r="L206" s="279"/>
      <c r="M206" s="280">
        <v>3</v>
      </c>
      <c r="N206" s="279"/>
    </row>
    <row r="207" spans="2:16" x14ac:dyDescent="0.3">
      <c r="B207" s="429"/>
      <c r="C207" s="278" t="s">
        <v>79</v>
      </c>
      <c r="D207" s="279"/>
      <c r="E207" s="279">
        <f>(E199+E205+E202)/E206</f>
        <v>24</v>
      </c>
      <c r="F207" s="279"/>
      <c r="G207" s="279">
        <f>(G199+G205+G202)/G206</f>
        <v>24</v>
      </c>
      <c r="H207" s="279"/>
      <c r="I207" s="279">
        <f>(I199+I205+I202)/I206</f>
        <v>24</v>
      </c>
      <c r="J207" s="279"/>
      <c r="K207" s="280">
        <f>(K199+K205+K202)/K206</f>
        <v>24</v>
      </c>
      <c r="L207" s="279"/>
      <c r="M207" s="280">
        <f>(M199+M205+M202)/M206</f>
        <v>264</v>
      </c>
      <c r="N207" s="279"/>
    </row>
    <row r="208" spans="2:16" x14ac:dyDescent="0.3">
      <c r="B208" s="429" t="s">
        <v>80</v>
      </c>
      <c r="C208" s="425" t="s">
        <v>167</v>
      </c>
      <c r="D208" s="208" t="s">
        <v>74</v>
      </c>
      <c r="E208" s="208">
        <v>11</v>
      </c>
      <c r="F208" s="208"/>
      <c r="G208" s="208">
        <v>10</v>
      </c>
      <c r="H208" s="208"/>
      <c r="I208" s="208">
        <v>8</v>
      </c>
      <c r="J208" s="208"/>
      <c r="K208" s="210">
        <f t="shared" ref="K208:K216" si="55">(E208+G208+I208)/3</f>
        <v>9.6666666666666661</v>
      </c>
      <c r="L208" s="210"/>
      <c r="M208" s="210">
        <f>(K208*11)</f>
        <v>106.33333333333333</v>
      </c>
      <c r="N208" s="210"/>
    </row>
    <row r="209" spans="2:14" x14ac:dyDescent="0.3">
      <c r="B209" s="429"/>
      <c r="C209" s="425"/>
      <c r="D209" s="208" t="s">
        <v>75</v>
      </c>
      <c r="E209" s="208">
        <v>12</v>
      </c>
      <c r="F209" s="208"/>
      <c r="G209" s="208">
        <v>12</v>
      </c>
      <c r="H209" s="208"/>
      <c r="I209" s="208">
        <v>12</v>
      </c>
      <c r="J209" s="208"/>
      <c r="K209" s="210">
        <v>12</v>
      </c>
      <c r="L209" s="208"/>
      <c r="M209" s="210">
        <v>12</v>
      </c>
      <c r="N209" s="208"/>
    </row>
    <row r="210" spans="2:14" x14ac:dyDescent="0.3">
      <c r="B210" s="429"/>
      <c r="C210" s="425"/>
      <c r="D210" s="208" t="s">
        <v>76</v>
      </c>
      <c r="E210" s="208">
        <f>E208*E209</f>
        <v>132</v>
      </c>
      <c r="F210" s="208"/>
      <c r="G210" s="208">
        <f t="shared" ref="G210:M210" si="56">G208*G209</f>
        <v>120</v>
      </c>
      <c r="H210" s="208"/>
      <c r="I210" s="208">
        <f t="shared" si="56"/>
        <v>96</v>
      </c>
      <c r="J210" s="208"/>
      <c r="K210" s="210">
        <f t="shared" si="56"/>
        <v>116</v>
      </c>
      <c r="L210" s="208"/>
      <c r="M210" s="210">
        <f t="shared" si="56"/>
        <v>1276</v>
      </c>
      <c r="N210" s="208"/>
    </row>
    <row r="211" spans="2:14" x14ac:dyDescent="0.3">
      <c r="B211" s="429"/>
      <c r="C211" s="425" t="s">
        <v>168</v>
      </c>
      <c r="D211" s="208" t="s">
        <v>74</v>
      </c>
      <c r="E211" s="208">
        <v>9</v>
      </c>
      <c r="F211" s="208"/>
      <c r="G211" s="208">
        <v>8</v>
      </c>
      <c r="H211" s="208"/>
      <c r="I211" s="208">
        <v>9</v>
      </c>
      <c r="J211" s="208"/>
      <c r="K211" s="210">
        <f t="shared" si="55"/>
        <v>8.6666666666666661</v>
      </c>
      <c r="L211" s="210"/>
      <c r="M211" s="210">
        <f>(K211*11)</f>
        <v>95.333333333333329</v>
      </c>
      <c r="N211" s="210"/>
    </row>
    <row r="212" spans="2:14" x14ac:dyDescent="0.3">
      <c r="B212" s="429"/>
      <c r="C212" s="425"/>
      <c r="D212" s="208" t="s">
        <v>75</v>
      </c>
      <c r="E212" s="208">
        <v>12</v>
      </c>
      <c r="F212" s="208"/>
      <c r="G212" s="208">
        <v>12</v>
      </c>
      <c r="H212" s="208"/>
      <c r="I212" s="208">
        <v>12</v>
      </c>
      <c r="J212" s="208"/>
      <c r="K212" s="210">
        <v>12</v>
      </c>
      <c r="L212" s="208"/>
      <c r="M212" s="210">
        <v>12</v>
      </c>
      <c r="N212" s="208"/>
    </row>
    <row r="213" spans="2:14" x14ac:dyDescent="0.3">
      <c r="B213" s="429"/>
      <c r="C213" s="425"/>
      <c r="D213" s="208" t="s">
        <v>76</v>
      </c>
      <c r="E213" s="208">
        <f>E211*E212</f>
        <v>108</v>
      </c>
      <c r="F213" s="208"/>
      <c r="G213" s="208">
        <f t="shared" ref="G213:M213" si="57">G211*G212</f>
        <v>96</v>
      </c>
      <c r="H213" s="208"/>
      <c r="I213" s="208">
        <f t="shared" si="57"/>
        <v>108</v>
      </c>
      <c r="J213" s="208"/>
      <c r="K213" s="210">
        <f t="shared" si="57"/>
        <v>104</v>
      </c>
      <c r="L213" s="208"/>
      <c r="M213" s="210">
        <f t="shared" si="57"/>
        <v>1144</v>
      </c>
      <c r="N213" s="208"/>
    </row>
    <row r="214" spans="2:14" x14ac:dyDescent="0.3">
      <c r="B214" s="429"/>
      <c r="C214" s="428" t="s">
        <v>169</v>
      </c>
      <c r="D214" s="208" t="s">
        <v>74</v>
      </c>
      <c r="E214" s="208">
        <v>0</v>
      </c>
      <c r="F214" s="208"/>
      <c r="G214" s="208">
        <v>0</v>
      </c>
      <c r="H214" s="208"/>
      <c r="I214" s="208">
        <v>0</v>
      </c>
      <c r="J214" s="208"/>
      <c r="K214" s="210">
        <f t="shared" si="55"/>
        <v>0</v>
      </c>
      <c r="L214" s="208"/>
      <c r="M214" s="210">
        <f>(K214*11)</f>
        <v>0</v>
      </c>
      <c r="N214" s="208"/>
    </row>
    <row r="215" spans="2:14" x14ac:dyDescent="0.3">
      <c r="B215" s="429"/>
      <c r="C215" s="428"/>
      <c r="D215" s="208" t="s">
        <v>75</v>
      </c>
      <c r="E215" s="208">
        <v>0</v>
      </c>
      <c r="F215" s="208"/>
      <c r="G215" s="208">
        <v>0</v>
      </c>
      <c r="H215" s="208"/>
      <c r="I215" s="208">
        <v>0</v>
      </c>
      <c r="J215" s="208"/>
      <c r="K215" s="210">
        <f t="shared" si="55"/>
        <v>0</v>
      </c>
      <c r="L215" s="208"/>
      <c r="M215" s="210">
        <f>+K215</f>
        <v>0</v>
      </c>
      <c r="N215" s="208"/>
    </row>
    <row r="216" spans="2:14" x14ac:dyDescent="0.3">
      <c r="B216" s="429"/>
      <c r="C216" s="428"/>
      <c r="D216" s="208" t="s">
        <v>76</v>
      </c>
      <c r="E216" s="208">
        <v>0</v>
      </c>
      <c r="F216" s="208"/>
      <c r="G216" s="208">
        <v>0</v>
      </c>
      <c r="H216" s="208"/>
      <c r="I216" s="208">
        <v>0</v>
      </c>
      <c r="J216" s="208"/>
      <c r="K216" s="210">
        <f t="shared" si="55"/>
        <v>0</v>
      </c>
      <c r="L216" s="208"/>
      <c r="M216" s="210">
        <f>M214*M215</f>
        <v>0</v>
      </c>
      <c r="N216" s="208"/>
    </row>
    <row r="217" spans="2:14" x14ac:dyDescent="0.3">
      <c r="B217" s="429"/>
      <c r="C217" s="278" t="s">
        <v>81</v>
      </c>
      <c r="D217" s="279"/>
      <c r="E217" s="279">
        <v>7</v>
      </c>
      <c r="F217" s="279"/>
      <c r="G217" s="279">
        <v>7</v>
      </c>
      <c r="H217" s="279"/>
      <c r="I217" s="279">
        <v>7</v>
      </c>
      <c r="J217" s="279"/>
      <c r="K217" s="280">
        <v>7</v>
      </c>
      <c r="L217" s="279"/>
      <c r="M217" s="280">
        <v>7</v>
      </c>
      <c r="N217" s="279"/>
    </row>
    <row r="218" spans="2:14" x14ac:dyDescent="0.3">
      <c r="B218" s="429"/>
      <c r="C218" s="278" t="s">
        <v>82</v>
      </c>
      <c r="D218" s="279"/>
      <c r="E218" s="280">
        <f>(E210+E213+E216)/E217</f>
        <v>34.285714285714285</v>
      </c>
      <c r="F218" s="280"/>
      <c r="G218" s="280">
        <f t="shared" ref="G218:M218" si="58">(G210+G213+G216)/G217</f>
        <v>30.857142857142858</v>
      </c>
      <c r="H218" s="280"/>
      <c r="I218" s="280">
        <f t="shared" si="58"/>
        <v>29.142857142857142</v>
      </c>
      <c r="J218" s="280"/>
      <c r="K218" s="280">
        <f t="shared" si="58"/>
        <v>31.428571428571427</v>
      </c>
      <c r="L218" s="280"/>
      <c r="M218" s="280">
        <f t="shared" si="58"/>
        <v>345.71428571428572</v>
      </c>
      <c r="N218" s="280"/>
    </row>
    <row r="219" spans="2:14" x14ac:dyDescent="0.3">
      <c r="B219" s="430" t="s">
        <v>94</v>
      </c>
      <c r="C219" s="425" t="s">
        <v>167</v>
      </c>
      <c r="D219" s="208" t="s">
        <v>74</v>
      </c>
      <c r="E219" s="208">
        <v>8</v>
      </c>
      <c r="F219" s="208">
        <v>0</v>
      </c>
      <c r="G219" s="208">
        <v>8</v>
      </c>
      <c r="H219" s="208">
        <v>0</v>
      </c>
      <c r="I219" s="208">
        <v>9</v>
      </c>
      <c r="J219" s="208">
        <v>0</v>
      </c>
      <c r="K219" s="210">
        <f t="shared" ref="K219:L227" si="59">(E219+G219+I219)/3</f>
        <v>8.3333333333333339</v>
      </c>
      <c r="L219" s="210">
        <f t="shared" si="59"/>
        <v>0</v>
      </c>
      <c r="M219" s="210">
        <f>(K219*11)</f>
        <v>91.666666666666671</v>
      </c>
      <c r="N219" s="210">
        <f>(L219*11)</f>
        <v>0</v>
      </c>
    </row>
    <row r="220" spans="2:14" x14ac:dyDescent="0.3">
      <c r="B220" s="430"/>
      <c r="C220" s="425"/>
      <c r="D220" s="208" t="s">
        <v>75</v>
      </c>
      <c r="E220" s="208">
        <v>12</v>
      </c>
      <c r="F220" s="208">
        <v>0</v>
      </c>
      <c r="G220" s="208">
        <v>12</v>
      </c>
      <c r="H220" s="208">
        <v>0</v>
      </c>
      <c r="I220" s="208">
        <v>12</v>
      </c>
      <c r="J220" s="208">
        <v>0</v>
      </c>
      <c r="K220" s="208">
        <v>12</v>
      </c>
      <c r="L220" s="208">
        <v>12</v>
      </c>
      <c r="M220" s="208">
        <v>12</v>
      </c>
      <c r="N220" s="208">
        <v>12</v>
      </c>
    </row>
    <row r="221" spans="2:14" x14ac:dyDescent="0.3">
      <c r="B221" s="430"/>
      <c r="C221" s="425"/>
      <c r="D221" s="208" t="s">
        <v>76</v>
      </c>
      <c r="E221" s="208">
        <f t="shared" ref="E221:J221" si="60">E219*E220</f>
        <v>96</v>
      </c>
      <c r="F221" s="208">
        <f t="shared" si="60"/>
        <v>0</v>
      </c>
      <c r="G221" s="208">
        <f t="shared" si="60"/>
        <v>96</v>
      </c>
      <c r="H221" s="208">
        <f t="shared" si="60"/>
        <v>0</v>
      </c>
      <c r="I221" s="208">
        <f t="shared" si="60"/>
        <v>108</v>
      </c>
      <c r="J221" s="208">
        <f t="shared" si="60"/>
        <v>0</v>
      </c>
      <c r="K221" s="208">
        <f t="shared" si="59"/>
        <v>100</v>
      </c>
      <c r="L221" s="208">
        <f t="shared" si="59"/>
        <v>0</v>
      </c>
      <c r="M221" s="208">
        <f>M219*M220</f>
        <v>1100</v>
      </c>
      <c r="N221" s="208">
        <f>N219*N220</f>
        <v>0</v>
      </c>
    </row>
    <row r="222" spans="2:14" x14ac:dyDescent="0.3">
      <c r="B222" s="430"/>
      <c r="C222" s="425" t="s">
        <v>168</v>
      </c>
      <c r="D222" s="208" t="s">
        <v>74</v>
      </c>
      <c r="E222" s="208">
        <v>3</v>
      </c>
      <c r="F222" s="208">
        <v>3</v>
      </c>
      <c r="G222" s="208">
        <v>4</v>
      </c>
      <c r="H222" s="208">
        <v>3</v>
      </c>
      <c r="I222" s="208">
        <v>4</v>
      </c>
      <c r="J222" s="208">
        <v>3</v>
      </c>
      <c r="K222" s="210">
        <f t="shared" si="59"/>
        <v>3.6666666666666665</v>
      </c>
      <c r="L222" s="210">
        <f t="shared" si="59"/>
        <v>3</v>
      </c>
      <c r="M222" s="210">
        <f>(K222*11)</f>
        <v>40.333333333333329</v>
      </c>
      <c r="N222" s="210">
        <f>(L222*11)</f>
        <v>33</v>
      </c>
    </row>
    <row r="223" spans="2:14" x14ac:dyDescent="0.3">
      <c r="B223" s="430"/>
      <c r="C223" s="425"/>
      <c r="D223" s="208" t="s">
        <v>75</v>
      </c>
      <c r="E223" s="208">
        <v>12</v>
      </c>
      <c r="F223" s="208">
        <v>12</v>
      </c>
      <c r="G223" s="208">
        <v>12</v>
      </c>
      <c r="H223" s="208">
        <v>12</v>
      </c>
      <c r="I223" s="208">
        <v>12</v>
      </c>
      <c r="J223" s="208">
        <v>12</v>
      </c>
      <c r="K223" s="208">
        <v>12</v>
      </c>
      <c r="L223" s="208">
        <v>12</v>
      </c>
      <c r="M223" s="208">
        <v>12</v>
      </c>
      <c r="N223" s="208">
        <v>12</v>
      </c>
    </row>
    <row r="224" spans="2:14" x14ac:dyDescent="0.3">
      <c r="B224" s="430"/>
      <c r="C224" s="425"/>
      <c r="D224" s="208" t="s">
        <v>76</v>
      </c>
      <c r="E224" s="208">
        <f t="shared" ref="E224:J224" si="61">E222*E223</f>
        <v>36</v>
      </c>
      <c r="F224" s="208">
        <f t="shared" si="61"/>
        <v>36</v>
      </c>
      <c r="G224" s="208">
        <f t="shared" si="61"/>
        <v>48</v>
      </c>
      <c r="H224" s="208">
        <f t="shared" si="61"/>
        <v>36</v>
      </c>
      <c r="I224" s="208">
        <f t="shared" si="61"/>
        <v>48</v>
      </c>
      <c r="J224" s="208">
        <f t="shared" si="61"/>
        <v>36</v>
      </c>
      <c r="K224" s="208">
        <f t="shared" si="59"/>
        <v>44</v>
      </c>
      <c r="L224" s="208">
        <f t="shared" si="59"/>
        <v>36</v>
      </c>
      <c r="M224" s="208">
        <f>M222*M223</f>
        <v>483.99999999999994</v>
      </c>
      <c r="N224" s="208">
        <f>N222*N223</f>
        <v>396</v>
      </c>
    </row>
    <row r="225" spans="2:14" x14ac:dyDescent="0.3">
      <c r="B225" s="430"/>
      <c r="C225" s="428" t="s">
        <v>169</v>
      </c>
      <c r="D225" s="208" t="s">
        <v>74</v>
      </c>
      <c r="E225" s="208">
        <v>0</v>
      </c>
      <c r="F225" s="208">
        <v>3</v>
      </c>
      <c r="G225" s="208">
        <v>0</v>
      </c>
      <c r="H225" s="208">
        <v>3</v>
      </c>
      <c r="I225" s="208">
        <v>0</v>
      </c>
      <c r="J225" s="208">
        <v>2</v>
      </c>
      <c r="K225" s="208">
        <f t="shared" si="59"/>
        <v>0</v>
      </c>
      <c r="L225" s="210">
        <f t="shared" si="59"/>
        <v>2.6666666666666665</v>
      </c>
      <c r="M225" s="208">
        <f>(K225*11)</f>
        <v>0</v>
      </c>
      <c r="N225" s="210">
        <f>(L225*11)</f>
        <v>29.333333333333332</v>
      </c>
    </row>
    <row r="226" spans="2:14" x14ac:dyDescent="0.3">
      <c r="B226" s="430"/>
      <c r="C226" s="428"/>
      <c r="D226" s="208" t="s">
        <v>75</v>
      </c>
      <c r="E226" s="208">
        <v>0</v>
      </c>
      <c r="F226" s="208">
        <v>12</v>
      </c>
      <c r="G226" s="208">
        <v>0</v>
      </c>
      <c r="H226" s="208">
        <v>12</v>
      </c>
      <c r="I226" s="208">
        <v>0</v>
      </c>
      <c r="J226" s="208">
        <v>12</v>
      </c>
      <c r="K226" s="208">
        <f t="shared" si="59"/>
        <v>0</v>
      </c>
      <c r="L226" s="208">
        <f t="shared" si="59"/>
        <v>12</v>
      </c>
      <c r="M226" s="208">
        <f>+K226</f>
        <v>0</v>
      </c>
      <c r="N226" s="208">
        <f>+L226</f>
        <v>12</v>
      </c>
    </row>
    <row r="227" spans="2:14" x14ac:dyDescent="0.3">
      <c r="B227" s="430"/>
      <c r="C227" s="428"/>
      <c r="D227" s="208" t="s">
        <v>76</v>
      </c>
      <c r="E227" s="208">
        <v>0</v>
      </c>
      <c r="F227" s="208">
        <f>F225*F226</f>
        <v>36</v>
      </c>
      <c r="G227" s="208">
        <v>0</v>
      </c>
      <c r="H227" s="208">
        <f>H225*H226</f>
        <v>36</v>
      </c>
      <c r="I227" s="208">
        <v>0</v>
      </c>
      <c r="J227" s="208">
        <f>J225*J226</f>
        <v>24</v>
      </c>
      <c r="K227" s="208">
        <f t="shared" si="59"/>
        <v>0</v>
      </c>
      <c r="L227" s="208">
        <f t="shared" si="59"/>
        <v>32</v>
      </c>
      <c r="M227" s="208">
        <f>M225*M226</f>
        <v>0</v>
      </c>
      <c r="N227" s="208">
        <f>N225*N226</f>
        <v>352</v>
      </c>
    </row>
    <row r="228" spans="2:14" x14ac:dyDescent="0.3">
      <c r="B228" s="430"/>
      <c r="C228" s="278" t="s">
        <v>96</v>
      </c>
      <c r="D228" s="279"/>
      <c r="E228" s="279">
        <v>7</v>
      </c>
      <c r="F228" s="279">
        <v>4</v>
      </c>
      <c r="G228" s="279">
        <v>7</v>
      </c>
      <c r="H228" s="279">
        <v>4</v>
      </c>
      <c r="I228" s="279">
        <v>7</v>
      </c>
      <c r="J228" s="279">
        <v>4</v>
      </c>
      <c r="K228" s="279">
        <v>7</v>
      </c>
      <c r="L228" s="279">
        <v>4</v>
      </c>
      <c r="M228" s="279">
        <v>7</v>
      </c>
      <c r="N228" s="279">
        <v>4</v>
      </c>
    </row>
    <row r="229" spans="2:14" x14ac:dyDescent="0.3">
      <c r="B229" s="430"/>
      <c r="C229" s="278" t="s">
        <v>97</v>
      </c>
      <c r="D229" s="279"/>
      <c r="E229" s="280">
        <f>(E221+E224+E227)/E228</f>
        <v>18.857142857142858</v>
      </c>
      <c r="F229" s="280">
        <f t="shared" ref="F229:N229" si="62">(F221+F224+F227)/F228</f>
        <v>18</v>
      </c>
      <c r="G229" s="280">
        <f t="shared" si="62"/>
        <v>20.571428571428573</v>
      </c>
      <c r="H229" s="280">
        <f t="shared" si="62"/>
        <v>18</v>
      </c>
      <c r="I229" s="280">
        <f t="shared" si="62"/>
        <v>22.285714285714285</v>
      </c>
      <c r="J229" s="280">
        <f t="shared" si="62"/>
        <v>15</v>
      </c>
      <c r="K229" s="280">
        <f t="shared" si="62"/>
        <v>20.571428571428573</v>
      </c>
      <c r="L229" s="280">
        <f t="shared" si="62"/>
        <v>17</v>
      </c>
      <c r="M229" s="280">
        <f t="shared" si="62"/>
        <v>226.28571428571428</v>
      </c>
      <c r="N229" s="280">
        <f t="shared" si="62"/>
        <v>187</v>
      </c>
    </row>
    <row r="231" spans="2:14" x14ac:dyDescent="0.3">
      <c r="B231" s="1" t="s">
        <v>191</v>
      </c>
      <c r="C231" s="143"/>
      <c r="D231" s="1"/>
      <c r="E231" s="1"/>
      <c r="F231" s="1"/>
      <c r="G231" s="1"/>
      <c r="H231" s="1"/>
      <c r="I231" s="1"/>
      <c r="J231" s="1"/>
      <c r="K231" s="1"/>
      <c r="L231" s="1"/>
      <c r="M231" s="1"/>
      <c r="N231" s="1"/>
    </row>
    <row r="232" spans="2:14" x14ac:dyDescent="0.3">
      <c r="B232" s="431" t="s">
        <v>61</v>
      </c>
      <c r="C232" s="437" t="s">
        <v>62</v>
      </c>
      <c r="D232" s="437" t="s">
        <v>63</v>
      </c>
      <c r="E232" s="421" t="s">
        <v>64</v>
      </c>
      <c r="F232" s="421"/>
      <c r="G232" s="421"/>
      <c r="H232" s="421"/>
      <c r="I232" s="421"/>
      <c r="J232" s="421"/>
      <c r="K232" s="421"/>
      <c r="L232" s="421"/>
      <c r="M232" s="421"/>
      <c r="N232" s="422"/>
    </row>
    <row r="233" spans="2:14" x14ac:dyDescent="0.3">
      <c r="B233" s="432"/>
      <c r="C233" s="438"/>
      <c r="D233" s="438"/>
      <c r="E233" s="423" t="s">
        <v>65</v>
      </c>
      <c r="F233" s="423"/>
      <c r="G233" s="423" t="s">
        <v>66</v>
      </c>
      <c r="H233" s="423"/>
      <c r="I233" s="423" t="s">
        <v>67</v>
      </c>
      <c r="J233" s="423"/>
      <c r="K233" s="423" t="s">
        <v>68</v>
      </c>
      <c r="L233" s="423"/>
      <c r="M233" s="423" t="s">
        <v>69</v>
      </c>
      <c r="N233" s="424"/>
    </row>
    <row r="234" spans="2:14" x14ac:dyDescent="0.3">
      <c r="B234" s="433"/>
      <c r="C234" s="439"/>
      <c r="D234" s="439"/>
      <c r="E234" s="214" t="s">
        <v>70</v>
      </c>
      <c r="F234" s="214" t="s">
        <v>71</v>
      </c>
      <c r="G234" s="214" t="s">
        <v>70</v>
      </c>
      <c r="H234" s="214" t="s">
        <v>71</v>
      </c>
      <c r="I234" s="214" t="s">
        <v>70</v>
      </c>
      <c r="J234" s="214" t="s">
        <v>71</v>
      </c>
      <c r="K234" s="214" t="s">
        <v>70</v>
      </c>
      <c r="L234" s="214" t="s">
        <v>71</v>
      </c>
      <c r="M234" s="214" t="s">
        <v>70</v>
      </c>
      <c r="N234" s="215" t="s">
        <v>71</v>
      </c>
    </row>
    <row r="235" spans="2:14" x14ac:dyDescent="0.3">
      <c r="B235" s="426" t="s">
        <v>72</v>
      </c>
      <c r="C235" s="425" t="s">
        <v>328</v>
      </c>
      <c r="D235" s="216" t="s">
        <v>74</v>
      </c>
      <c r="E235" s="216">
        <v>5</v>
      </c>
      <c r="F235" s="216"/>
      <c r="G235" s="216">
        <v>4</v>
      </c>
      <c r="H235" s="216"/>
      <c r="I235" s="216">
        <v>2</v>
      </c>
      <c r="J235" s="216"/>
      <c r="K235" s="217">
        <f>(E235+G235+I235)/3</f>
        <v>3.6666666666666665</v>
      </c>
      <c r="L235" s="217"/>
      <c r="M235" s="217">
        <f>(K235*11)</f>
        <v>40.333333333333329</v>
      </c>
      <c r="N235" s="216"/>
    </row>
    <row r="236" spans="2:14" x14ac:dyDescent="0.3">
      <c r="B236" s="426"/>
      <c r="C236" s="425"/>
      <c r="D236" s="216" t="s">
        <v>75</v>
      </c>
      <c r="E236" s="216">
        <v>12</v>
      </c>
      <c r="F236" s="216"/>
      <c r="G236" s="216">
        <v>12</v>
      </c>
      <c r="H236" s="216"/>
      <c r="I236" s="216">
        <v>12</v>
      </c>
      <c r="J236" s="216"/>
      <c r="K236" s="216">
        <f>(E236+G236+I236)/3</f>
        <v>12</v>
      </c>
      <c r="L236" s="216"/>
      <c r="M236" s="216">
        <f>+K236</f>
        <v>12</v>
      </c>
      <c r="N236" s="216"/>
    </row>
    <row r="237" spans="2:14" x14ac:dyDescent="0.3">
      <c r="B237" s="426"/>
      <c r="C237" s="425"/>
      <c r="D237" s="216" t="s">
        <v>76</v>
      </c>
      <c r="E237" s="216">
        <f>E235*E236</f>
        <v>60</v>
      </c>
      <c r="F237" s="216"/>
      <c r="G237" s="216">
        <f>G235*G236</f>
        <v>48</v>
      </c>
      <c r="H237" s="216"/>
      <c r="I237" s="216">
        <f>I235*I236</f>
        <v>24</v>
      </c>
      <c r="J237" s="216"/>
      <c r="K237" s="216">
        <f>(E237+G237+I237)/3</f>
        <v>44</v>
      </c>
      <c r="L237" s="216"/>
      <c r="M237" s="216">
        <f>M235*M236</f>
        <v>483.99999999999994</v>
      </c>
      <c r="N237" s="216"/>
    </row>
    <row r="238" spans="2:14" x14ac:dyDescent="0.3">
      <c r="B238" s="426"/>
      <c r="C238" s="281" t="s">
        <v>78</v>
      </c>
      <c r="D238" s="282"/>
      <c r="E238" s="282">
        <v>3</v>
      </c>
      <c r="F238" s="282"/>
      <c r="G238" s="282">
        <v>3</v>
      </c>
      <c r="H238" s="282"/>
      <c r="I238" s="282">
        <v>3</v>
      </c>
      <c r="J238" s="282"/>
      <c r="K238" s="282">
        <v>3</v>
      </c>
      <c r="L238" s="282"/>
      <c r="M238" s="282">
        <v>3</v>
      </c>
      <c r="N238" s="282"/>
    </row>
    <row r="239" spans="2:14" x14ac:dyDescent="0.3">
      <c r="B239" s="426"/>
      <c r="C239" s="281" t="s">
        <v>79</v>
      </c>
      <c r="D239" s="282"/>
      <c r="E239" s="282">
        <f>(E237)/E238</f>
        <v>20</v>
      </c>
      <c r="F239" s="282"/>
      <c r="G239" s="282">
        <f>(G237)/G238</f>
        <v>16</v>
      </c>
      <c r="H239" s="282"/>
      <c r="I239" s="282">
        <f>(I237)/I238</f>
        <v>8</v>
      </c>
      <c r="J239" s="282"/>
      <c r="K239" s="283">
        <f>(K237)/K238</f>
        <v>14.666666666666666</v>
      </c>
      <c r="L239" s="282"/>
      <c r="M239" s="283">
        <f>(M237)/M238</f>
        <v>161.33333333333331</v>
      </c>
      <c r="N239" s="282"/>
    </row>
    <row r="240" spans="2:14" ht="14.45" customHeight="1" x14ac:dyDescent="0.3">
      <c r="B240" s="434" t="s">
        <v>192</v>
      </c>
      <c r="C240" s="434" t="s">
        <v>73</v>
      </c>
      <c r="D240" s="216" t="s">
        <v>74</v>
      </c>
      <c r="E240" s="216">
        <v>7</v>
      </c>
      <c r="F240" s="216"/>
      <c r="G240" s="216">
        <v>7</v>
      </c>
      <c r="H240" s="216"/>
      <c r="I240" s="216">
        <v>6</v>
      </c>
      <c r="J240" s="216"/>
      <c r="K240" s="217">
        <f>(E240+G240+I240)/3</f>
        <v>6.666666666666667</v>
      </c>
      <c r="L240" s="217"/>
      <c r="M240" s="217">
        <f>(K240*11)</f>
        <v>73.333333333333343</v>
      </c>
      <c r="N240" s="217"/>
    </row>
    <row r="241" spans="2:14" x14ac:dyDescent="0.3">
      <c r="B241" s="435"/>
      <c r="C241" s="435"/>
      <c r="D241" s="216" t="s">
        <v>75</v>
      </c>
      <c r="E241" s="216">
        <v>6</v>
      </c>
      <c r="F241" s="216"/>
      <c r="G241" s="216">
        <v>6</v>
      </c>
      <c r="H241" s="216"/>
      <c r="I241" s="216">
        <v>6</v>
      </c>
      <c r="J241" s="216"/>
      <c r="K241" s="217">
        <v>6</v>
      </c>
      <c r="L241" s="216"/>
      <c r="M241" s="217">
        <v>6</v>
      </c>
      <c r="N241" s="216"/>
    </row>
    <row r="242" spans="2:14" x14ac:dyDescent="0.3">
      <c r="B242" s="435"/>
      <c r="C242" s="436"/>
      <c r="D242" s="216" t="s">
        <v>76</v>
      </c>
      <c r="E242" s="216">
        <f t="shared" ref="E242:M242" si="63">E240*E241</f>
        <v>42</v>
      </c>
      <c r="F242" s="216"/>
      <c r="G242" s="216">
        <f t="shared" si="63"/>
        <v>42</v>
      </c>
      <c r="H242" s="216"/>
      <c r="I242" s="216">
        <f t="shared" si="63"/>
        <v>36</v>
      </c>
      <c r="J242" s="216"/>
      <c r="K242" s="217">
        <f t="shared" si="63"/>
        <v>40</v>
      </c>
      <c r="L242" s="216"/>
      <c r="M242" s="217">
        <f t="shared" si="63"/>
        <v>440.00000000000006</v>
      </c>
      <c r="N242" s="216"/>
    </row>
    <row r="243" spans="2:14" x14ac:dyDescent="0.3">
      <c r="B243" s="435"/>
      <c r="C243" s="426" t="s">
        <v>77</v>
      </c>
      <c r="D243" s="216" t="s">
        <v>74</v>
      </c>
      <c r="E243" s="216">
        <v>6</v>
      </c>
      <c r="F243" s="216"/>
      <c r="G243" s="216">
        <v>6</v>
      </c>
      <c r="H243" s="216"/>
      <c r="I243" s="216">
        <v>7</v>
      </c>
      <c r="J243" s="216"/>
      <c r="K243" s="217">
        <f>(E243+G243+I243)/3</f>
        <v>6.333333333333333</v>
      </c>
      <c r="L243" s="216"/>
      <c r="M243" s="217">
        <f>(K243*11)</f>
        <v>69.666666666666657</v>
      </c>
      <c r="N243" s="216"/>
    </row>
    <row r="244" spans="2:14" x14ac:dyDescent="0.3">
      <c r="B244" s="435"/>
      <c r="C244" s="426"/>
      <c r="D244" s="216" t="s">
        <v>75</v>
      </c>
      <c r="E244" s="216">
        <v>6</v>
      </c>
      <c r="F244" s="216"/>
      <c r="G244" s="216">
        <v>6</v>
      </c>
      <c r="H244" s="216"/>
      <c r="I244" s="216">
        <v>6</v>
      </c>
      <c r="J244" s="216"/>
      <c r="K244" s="217">
        <v>6</v>
      </c>
      <c r="L244" s="216"/>
      <c r="M244" s="217">
        <v>6</v>
      </c>
      <c r="N244" s="216"/>
    </row>
    <row r="245" spans="2:14" x14ac:dyDescent="0.3">
      <c r="B245" s="435"/>
      <c r="C245" s="426"/>
      <c r="D245" s="216" t="s">
        <v>76</v>
      </c>
      <c r="E245" s="216">
        <f>E243*E244</f>
        <v>36</v>
      </c>
      <c r="F245" s="216"/>
      <c r="G245" s="216">
        <f t="shared" ref="G245:M245" si="64">G243*G244</f>
        <v>36</v>
      </c>
      <c r="H245" s="216"/>
      <c r="I245" s="216">
        <f t="shared" si="64"/>
        <v>42</v>
      </c>
      <c r="J245" s="216"/>
      <c r="K245" s="217">
        <f t="shared" si="64"/>
        <v>38</v>
      </c>
      <c r="L245" s="216"/>
      <c r="M245" s="217">
        <f t="shared" si="64"/>
        <v>417.99999999999994</v>
      </c>
      <c r="N245" s="216"/>
    </row>
    <row r="246" spans="2:14" x14ac:dyDescent="0.3">
      <c r="B246" s="435"/>
      <c r="C246" s="281" t="s">
        <v>81</v>
      </c>
      <c r="D246" s="282"/>
      <c r="E246" s="282">
        <v>7</v>
      </c>
      <c r="F246" s="282"/>
      <c r="G246" s="282">
        <v>7</v>
      </c>
      <c r="H246" s="282"/>
      <c r="I246" s="282">
        <v>7</v>
      </c>
      <c r="J246" s="282"/>
      <c r="K246" s="283">
        <v>7</v>
      </c>
      <c r="L246" s="282"/>
      <c r="M246" s="283">
        <v>7</v>
      </c>
      <c r="N246" s="282"/>
    </row>
    <row r="247" spans="2:14" x14ac:dyDescent="0.3">
      <c r="B247" s="436"/>
      <c r="C247" s="281" t="s">
        <v>82</v>
      </c>
      <c r="D247" s="282"/>
      <c r="E247" s="283">
        <f>(E245+E242)/E246</f>
        <v>11.142857142857142</v>
      </c>
      <c r="F247" s="283"/>
      <c r="G247" s="283">
        <f t="shared" ref="G247:M247" si="65">(G245+G242)/G246</f>
        <v>11.142857142857142</v>
      </c>
      <c r="H247" s="283"/>
      <c r="I247" s="283">
        <f t="shared" si="65"/>
        <v>11.142857142857142</v>
      </c>
      <c r="J247" s="283"/>
      <c r="K247" s="283">
        <f t="shared" si="65"/>
        <v>11.142857142857142</v>
      </c>
      <c r="L247" s="283"/>
      <c r="M247" s="283">
        <f t="shared" si="65"/>
        <v>122.57142857142857</v>
      </c>
      <c r="N247" s="283"/>
    </row>
    <row r="248" spans="2:14" x14ac:dyDescent="0.3">
      <c r="B248" s="426" t="s">
        <v>90</v>
      </c>
      <c r="C248" s="425" t="s">
        <v>328</v>
      </c>
      <c r="D248" s="216" t="s">
        <v>74</v>
      </c>
      <c r="E248" s="216">
        <v>6</v>
      </c>
      <c r="F248" s="216">
        <v>3</v>
      </c>
      <c r="G248" s="216">
        <v>5</v>
      </c>
      <c r="H248" s="216">
        <v>3</v>
      </c>
      <c r="I248" s="216">
        <v>5</v>
      </c>
      <c r="J248" s="216">
        <v>2</v>
      </c>
      <c r="K248" s="217">
        <f>(E248+G248+I248)/3</f>
        <v>5.333333333333333</v>
      </c>
      <c r="L248" s="217">
        <f>(F248+H248+J248)/3</f>
        <v>2.6666666666666665</v>
      </c>
      <c r="M248" s="217">
        <f>(K248*11)</f>
        <v>58.666666666666664</v>
      </c>
      <c r="N248" s="217">
        <f>(L248*11)</f>
        <v>29.333333333333332</v>
      </c>
    </row>
    <row r="249" spans="2:14" x14ac:dyDescent="0.3">
      <c r="B249" s="426"/>
      <c r="C249" s="425"/>
      <c r="D249" s="216" t="s">
        <v>75</v>
      </c>
      <c r="E249" s="216">
        <v>12</v>
      </c>
      <c r="F249" s="216">
        <v>12</v>
      </c>
      <c r="G249" s="216">
        <v>12</v>
      </c>
      <c r="H249" s="216">
        <v>12</v>
      </c>
      <c r="I249" s="216">
        <v>12</v>
      </c>
      <c r="J249" s="216">
        <v>12</v>
      </c>
      <c r="K249" s="216">
        <v>12</v>
      </c>
      <c r="L249" s="216">
        <v>12</v>
      </c>
      <c r="M249" s="216">
        <v>12</v>
      </c>
      <c r="N249" s="216">
        <v>12</v>
      </c>
    </row>
    <row r="250" spans="2:14" x14ac:dyDescent="0.3">
      <c r="B250" s="426"/>
      <c r="C250" s="425"/>
      <c r="D250" s="216" t="s">
        <v>76</v>
      </c>
      <c r="E250" s="216">
        <f>E248*E249</f>
        <v>72</v>
      </c>
      <c r="F250" s="216">
        <f t="shared" ref="F250:N250" si="66">F248*F249</f>
        <v>36</v>
      </c>
      <c r="G250" s="216">
        <f t="shared" si="66"/>
        <v>60</v>
      </c>
      <c r="H250" s="216">
        <f t="shared" si="66"/>
        <v>36</v>
      </c>
      <c r="I250" s="216">
        <f t="shared" si="66"/>
        <v>60</v>
      </c>
      <c r="J250" s="216">
        <f t="shared" si="66"/>
        <v>24</v>
      </c>
      <c r="K250" s="216">
        <f t="shared" si="66"/>
        <v>64</v>
      </c>
      <c r="L250" s="216">
        <f t="shared" si="66"/>
        <v>32</v>
      </c>
      <c r="M250" s="216">
        <f t="shared" si="66"/>
        <v>704</v>
      </c>
      <c r="N250" s="216">
        <f t="shared" si="66"/>
        <v>352</v>
      </c>
    </row>
    <row r="251" spans="2:14" x14ac:dyDescent="0.3">
      <c r="B251" s="426"/>
      <c r="C251" s="281" t="s">
        <v>91</v>
      </c>
      <c r="D251" s="282"/>
      <c r="E251" s="282">
        <v>4</v>
      </c>
      <c r="F251" s="282">
        <v>2</v>
      </c>
      <c r="G251" s="282">
        <v>4</v>
      </c>
      <c r="H251" s="282">
        <v>2</v>
      </c>
      <c r="I251" s="282">
        <v>4</v>
      </c>
      <c r="J251" s="282">
        <v>2</v>
      </c>
      <c r="K251" s="282">
        <v>4</v>
      </c>
      <c r="L251" s="282">
        <v>2</v>
      </c>
      <c r="M251" s="282">
        <v>4</v>
      </c>
      <c r="N251" s="282">
        <v>2</v>
      </c>
    </row>
    <row r="252" spans="2:14" x14ac:dyDescent="0.3">
      <c r="B252" s="426"/>
      <c r="C252" s="281" t="s">
        <v>92</v>
      </c>
      <c r="D252" s="282"/>
      <c r="E252" s="283">
        <f>(E250)/E251</f>
        <v>18</v>
      </c>
      <c r="F252" s="283">
        <f t="shared" ref="F252:N252" si="67">(F250)/F251</f>
        <v>18</v>
      </c>
      <c r="G252" s="283">
        <f t="shared" si="67"/>
        <v>15</v>
      </c>
      <c r="H252" s="283">
        <f t="shared" si="67"/>
        <v>18</v>
      </c>
      <c r="I252" s="283">
        <f t="shared" si="67"/>
        <v>15</v>
      </c>
      <c r="J252" s="283">
        <f t="shared" si="67"/>
        <v>12</v>
      </c>
      <c r="K252" s="283">
        <f t="shared" si="67"/>
        <v>16</v>
      </c>
      <c r="L252" s="283">
        <f t="shared" si="67"/>
        <v>16</v>
      </c>
      <c r="M252" s="283">
        <f t="shared" si="67"/>
        <v>176</v>
      </c>
      <c r="N252" s="283">
        <f t="shared" si="67"/>
        <v>176</v>
      </c>
    </row>
    <row r="253" spans="2:14" x14ac:dyDescent="0.3">
      <c r="B253" s="427" t="s">
        <v>32</v>
      </c>
      <c r="C253" s="425" t="s">
        <v>328</v>
      </c>
      <c r="D253" s="216" t="s">
        <v>74</v>
      </c>
      <c r="E253" s="216">
        <v>6</v>
      </c>
      <c r="F253" s="216"/>
      <c r="G253" s="216">
        <v>6</v>
      </c>
      <c r="H253" s="216"/>
      <c r="I253" s="216">
        <v>6</v>
      </c>
      <c r="J253" s="216"/>
      <c r="K253" s="216">
        <f>(E253+G253+I253)/3</f>
        <v>6</v>
      </c>
      <c r="L253" s="216"/>
      <c r="M253" s="216">
        <f>(K253*11)</f>
        <v>66</v>
      </c>
      <c r="N253" s="216"/>
    </row>
    <row r="254" spans="2:14" x14ac:dyDescent="0.3">
      <c r="B254" s="427"/>
      <c r="C254" s="425"/>
      <c r="D254" s="216" t="s">
        <v>75</v>
      </c>
      <c r="E254" s="216">
        <v>12</v>
      </c>
      <c r="F254" s="216"/>
      <c r="G254" s="216">
        <v>12</v>
      </c>
      <c r="H254" s="216"/>
      <c r="I254" s="216">
        <v>12</v>
      </c>
      <c r="J254" s="216"/>
      <c r="K254" s="216">
        <f>(E254+G254+I254)/3</f>
        <v>12</v>
      </c>
      <c r="L254" s="216"/>
      <c r="M254" s="216">
        <f>+K254</f>
        <v>12</v>
      </c>
      <c r="N254" s="216"/>
    </row>
    <row r="255" spans="2:14" x14ac:dyDescent="0.3">
      <c r="B255" s="427"/>
      <c r="C255" s="425"/>
      <c r="D255" s="216" t="s">
        <v>76</v>
      </c>
      <c r="E255" s="216">
        <f>E253*E254</f>
        <v>72</v>
      </c>
      <c r="F255" s="216"/>
      <c r="G255" s="216">
        <f>G253*G254</f>
        <v>72</v>
      </c>
      <c r="H255" s="216"/>
      <c r="I255" s="216">
        <f>I253*I254</f>
        <v>72</v>
      </c>
      <c r="J255" s="216"/>
      <c r="K255" s="216">
        <f>(E255+G255+I255)/3</f>
        <v>72</v>
      </c>
      <c r="L255" s="216"/>
      <c r="M255" s="216">
        <f>M253*M254</f>
        <v>792</v>
      </c>
      <c r="N255" s="216"/>
    </row>
    <row r="256" spans="2:14" x14ac:dyDescent="0.3">
      <c r="B256" s="427"/>
      <c r="C256" s="281" t="s">
        <v>112</v>
      </c>
      <c r="D256" s="282"/>
      <c r="E256" s="282">
        <v>2</v>
      </c>
      <c r="F256" s="282"/>
      <c r="G256" s="282">
        <v>2</v>
      </c>
      <c r="H256" s="282"/>
      <c r="I256" s="282">
        <v>2</v>
      </c>
      <c r="J256" s="282"/>
      <c r="K256" s="282">
        <v>2</v>
      </c>
      <c r="L256" s="282"/>
      <c r="M256" s="282">
        <v>2</v>
      </c>
      <c r="N256" s="282"/>
    </row>
    <row r="257" spans="2:14" x14ac:dyDescent="0.3">
      <c r="B257" s="427"/>
      <c r="C257" s="281" t="s">
        <v>111</v>
      </c>
      <c r="D257" s="282"/>
      <c r="E257" s="283">
        <f>(E255)/E256</f>
        <v>36</v>
      </c>
      <c r="F257" s="283"/>
      <c r="G257" s="283">
        <f>(G255)/G256</f>
        <v>36</v>
      </c>
      <c r="H257" s="283"/>
      <c r="I257" s="283">
        <f>(I255)/I256</f>
        <v>36</v>
      </c>
      <c r="J257" s="283"/>
      <c r="K257" s="283">
        <f>(K255)/K256</f>
        <v>36</v>
      </c>
      <c r="L257" s="283"/>
      <c r="M257" s="283">
        <f>(M255)/M256</f>
        <v>396</v>
      </c>
      <c r="N257" s="283"/>
    </row>
    <row r="258" spans="2:14" x14ac:dyDescent="0.3">
      <c r="B258" s="427" t="s">
        <v>110</v>
      </c>
      <c r="C258" s="425" t="s">
        <v>328</v>
      </c>
      <c r="D258" s="216" t="s">
        <v>74</v>
      </c>
      <c r="E258" s="216">
        <v>0</v>
      </c>
      <c r="F258" s="216"/>
      <c r="G258" s="216">
        <v>0</v>
      </c>
      <c r="H258" s="216"/>
      <c r="I258" s="216">
        <v>0</v>
      </c>
      <c r="J258" s="216"/>
      <c r="K258" s="216">
        <f>(E258+G258+I258)/3</f>
        <v>0</v>
      </c>
      <c r="L258" s="216"/>
      <c r="M258" s="216">
        <f>(K258*11)</f>
        <v>0</v>
      </c>
      <c r="N258" s="216"/>
    </row>
    <row r="259" spans="2:14" x14ac:dyDescent="0.3">
      <c r="B259" s="427"/>
      <c r="C259" s="425"/>
      <c r="D259" s="216" t="s">
        <v>75</v>
      </c>
      <c r="E259" s="216">
        <v>0</v>
      </c>
      <c r="F259" s="216"/>
      <c r="G259" s="216">
        <v>0</v>
      </c>
      <c r="H259" s="216"/>
      <c r="I259" s="216">
        <v>0</v>
      </c>
      <c r="J259" s="216"/>
      <c r="K259" s="216">
        <f>(E259+G259+I259)/3</f>
        <v>0</v>
      </c>
      <c r="L259" s="216"/>
      <c r="M259" s="216">
        <f>+K259</f>
        <v>0</v>
      </c>
      <c r="N259" s="216"/>
    </row>
    <row r="260" spans="2:14" x14ac:dyDescent="0.3">
      <c r="B260" s="427"/>
      <c r="C260" s="425"/>
      <c r="D260" s="216" t="s">
        <v>76</v>
      </c>
      <c r="E260" s="216">
        <f>E258*E259</f>
        <v>0</v>
      </c>
      <c r="F260" s="216"/>
      <c r="G260" s="216">
        <f>G258*G259</f>
        <v>0</v>
      </c>
      <c r="H260" s="216"/>
      <c r="I260" s="216">
        <f>I258*I259</f>
        <v>0</v>
      </c>
      <c r="J260" s="216"/>
      <c r="K260" s="216">
        <f>(E260+G260+I260)/3</f>
        <v>0</v>
      </c>
      <c r="L260" s="216"/>
      <c r="M260" s="216">
        <f>M258*M259</f>
        <v>0</v>
      </c>
      <c r="N260" s="216"/>
    </row>
    <row r="261" spans="2:14" x14ac:dyDescent="0.3">
      <c r="B261" s="427"/>
      <c r="C261" s="281" t="s">
        <v>93</v>
      </c>
      <c r="D261" s="282"/>
      <c r="E261" s="282">
        <v>0</v>
      </c>
      <c r="F261" s="282"/>
      <c r="G261" s="282">
        <v>0</v>
      </c>
      <c r="H261" s="282"/>
      <c r="I261" s="282">
        <v>0</v>
      </c>
      <c r="J261" s="282"/>
      <c r="K261" s="282">
        <v>0</v>
      </c>
      <c r="L261" s="282"/>
      <c r="M261" s="282">
        <v>0</v>
      </c>
      <c r="N261" s="282"/>
    </row>
    <row r="262" spans="2:14" x14ac:dyDescent="0.3">
      <c r="B262" s="427"/>
      <c r="C262" s="281" t="s">
        <v>115</v>
      </c>
      <c r="D262" s="282"/>
      <c r="E262" s="283">
        <v>0</v>
      </c>
      <c r="F262" s="283"/>
      <c r="G262" s="283">
        <v>0</v>
      </c>
      <c r="H262" s="283"/>
      <c r="I262" s="283">
        <v>0</v>
      </c>
      <c r="J262" s="283"/>
      <c r="K262" s="283">
        <v>0</v>
      </c>
      <c r="L262" s="283"/>
      <c r="M262" s="283">
        <v>0</v>
      </c>
      <c r="N262" s="283"/>
    </row>
    <row r="263" spans="2:14" x14ac:dyDescent="0.3">
      <c r="B263" s="427" t="s">
        <v>37</v>
      </c>
      <c r="C263" s="425" t="s">
        <v>328</v>
      </c>
      <c r="D263" s="216" t="s">
        <v>74</v>
      </c>
      <c r="E263" s="216">
        <v>0</v>
      </c>
      <c r="F263" s="216"/>
      <c r="G263" s="216">
        <v>0</v>
      </c>
      <c r="H263" s="216"/>
      <c r="I263" s="216">
        <v>0</v>
      </c>
      <c r="J263" s="216"/>
      <c r="K263" s="216">
        <v>0</v>
      </c>
      <c r="L263" s="216"/>
      <c r="M263" s="216">
        <v>0</v>
      </c>
      <c r="N263" s="216"/>
    </row>
    <row r="264" spans="2:14" x14ac:dyDescent="0.3">
      <c r="B264" s="427"/>
      <c r="C264" s="425"/>
      <c r="D264" s="216" t="s">
        <v>75</v>
      </c>
      <c r="E264" s="216">
        <v>0</v>
      </c>
      <c r="F264" s="216"/>
      <c r="G264" s="216">
        <v>0</v>
      </c>
      <c r="H264" s="216"/>
      <c r="I264" s="216">
        <v>0</v>
      </c>
      <c r="J264" s="216"/>
      <c r="K264" s="216">
        <v>0</v>
      </c>
      <c r="L264" s="216"/>
      <c r="M264" s="216">
        <v>0</v>
      </c>
      <c r="N264" s="216"/>
    </row>
    <row r="265" spans="2:14" x14ac:dyDescent="0.3">
      <c r="B265" s="427"/>
      <c r="C265" s="425"/>
      <c r="D265" s="216" t="s">
        <v>76</v>
      </c>
      <c r="E265" s="216">
        <f>E263*E264</f>
        <v>0</v>
      </c>
      <c r="F265" s="216"/>
      <c r="G265" s="216">
        <f>G263*G264</f>
        <v>0</v>
      </c>
      <c r="H265" s="216"/>
      <c r="I265" s="216">
        <f>I263*I264</f>
        <v>0</v>
      </c>
      <c r="J265" s="216"/>
      <c r="K265" s="216">
        <f>K263*K264</f>
        <v>0</v>
      </c>
      <c r="L265" s="216"/>
      <c r="M265" s="216">
        <f>M263*M264</f>
        <v>0</v>
      </c>
      <c r="N265" s="216"/>
    </row>
    <row r="266" spans="2:14" x14ac:dyDescent="0.3">
      <c r="B266" s="427"/>
      <c r="C266" s="281" t="s">
        <v>114</v>
      </c>
      <c r="D266" s="282"/>
      <c r="E266" s="282">
        <v>0</v>
      </c>
      <c r="F266" s="282"/>
      <c r="G266" s="282">
        <v>0</v>
      </c>
      <c r="H266" s="282"/>
      <c r="I266" s="282">
        <v>0</v>
      </c>
      <c r="J266" s="282"/>
      <c r="K266" s="282">
        <v>0</v>
      </c>
      <c r="L266" s="282"/>
      <c r="M266" s="282">
        <v>0</v>
      </c>
      <c r="N266" s="282"/>
    </row>
    <row r="267" spans="2:14" x14ac:dyDescent="0.3">
      <c r="B267" s="427"/>
      <c r="C267" s="281" t="s">
        <v>115</v>
      </c>
      <c r="D267" s="282"/>
      <c r="E267" s="283">
        <v>0</v>
      </c>
      <c r="F267" s="283"/>
      <c r="G267" s="283">
        <v>0</v>
      </c>
      <c r="H267" s="283"/>
      <c r="I267" s="283">
        <v>0</v>
      </c>
      <c r="J267" s="283"/>
      <c r="K267" s="283">
        <v>0</v>
      </c>
      <c r="L267" s="283"/>
      <c r="M267" s="283">
        <v>0</v>
      </c>
      <c r="N267" s="283"/>
    </row>
    <row r="268" spans="2:14" x14ac:dyDescent="0.3">
      <c r="B268" s="427" t="s">
        <v>38</v>
      </c>
      <c r="C268" s="425" t="s">
        <v>328</v>
      </c>
      <c r="D268" s="216" t="s">
        <v>74</v>
      </c>
      <c r="E268" s="216">
        <v>0</v>
      </c>
      <c r="F268" s="216">
        <v>0</v>
      </c>
      <c r="G268" s="216">
        <v>0</v>
      </c>
      <c r="H268" s="216">
        <v>0</v>
      </c>
      <c r="I268" s="216">
        <v>0</v>
      </c>
      <c r="J268" s="216">
        <v>0</v>
      </c>
      <c r="K268" s="216">
        <v>0</v>
      </c>
      <c r="L268" s="216">
        <v>0</v>
      </c>
      <c r="M268" s="216">
        <v>0</v>
      </c>
      <c r="N268" s="216">
        <v>0</v>
      </c>
    </row>
    <row r="269" spans="2:14" x14ac:dyDescent="0.3">
      <c r="B269" s="427"/>
      <c r="C269" s="425"/>
      <c r="D269" s="216" t="s">
        <v>75</v>
      </c>
      <c r="E269" s="216">
        <v>0</v>
      </c>
      <c r="F269" s="216">
        <v>0</v>
      </c>
      <c r="G269" s="216">
        <v>0</v>
      </c>
      <c r="H269" s="216">
        <v>0</v>
      </c>
      <c r="I269" s="216">
        <v>0</v>
      </c>
      <c r="J269" s="216">
        <v>0</v>
      </c>
      <c r="K269" s="216">
        <v>0</v>
      </c>
      <c r="L269" s="216">
        <v>0</v>
      </c>
      <c r="M269" s="216">
        <v>0</v>
      </c>
      <c r="N269" s="216">
        <v>0</v>
      </c>
    </row>
    <row r="270" spans="2:14" x14ac:dyDescent="0.3">
      <c r="B270" s="427"/>
      <c r="C270" s="425"/>
      <c r="D270" s="216" t="s">
        <v>76</v>
      </c>
      <c r="E270" s="216">
        <f t="shared" ref="E270:N270" si="68">E268*E269</f>
        <v>0</v>
      </c>
      <c r="F270" s="216">
        <f t="shared" si="68"/>
        <v>0</v>
      </c>
      <c r="G270" s="216">
        <f t="shared" si="68"/>
        <v>0</v>
      </c>
      <c r="H270" s="216">
        <f t="shared" si="68"/>
        <v>0</v>
      </c>
      <c r="I270" s="216">
        <f t="shared" si="68"/>
        <v>0</v>
      </c>
      <c r="J270" s="216">
        <f t="shared" si="68"/>
        <v>0</v>
      </c>
      <c r="K270" s="216">
        <f t="shared" si="68"/>
        <v>0</v>
      </c>
      <c r="L270" s="216">
        <f t="shared" si="68"/>
        <v>0</v>
      </c>
      <c r="M270" s="216">
        <f t="shared" si="68"/>
        <v>0</v>
      </c>
      <c r="N270" s="216">
        <f t="shared" si="68"/>
        <v>0</v>
      </c>
    </row>
    <row r="271" spans="2:14" x14ac:dyDescent="0.3">
      <c r="B271" s="427"/>
      <c r="C271" s="281" t="s">
        <v>193</v>
      </c>
      <c r="D271" s="282"/>
      <c r="E271" s="282">
        <v>0</v>
      </c>
      <c r="F271" s="282">
        <v>0</v>
      </c>
      <c r="G271" s="282">
        <v>0</v>
      </c>
      <c r="H271" s="282">
        <v>0</v>
      </c>
      <c r="I271" s="282">
        <v>0</v>
      </c>
      <c r="J271" s="282">
        <v>0</v>
      </c>
      <c r="K271" s="282">
        <v>0</v>
      </c>
      <c r="L271" s="282">
        <v>0</v>
      </c>
      <c r="M271" s="282">
        <v>0</v>
      </c>
      <c r="N271" s="282">
        <v>0</v>
      </c>
    </row>
    <row r="272" spans="2:14" x14ac:dyDescent="0.3">
      <c r="B272" s="427"/>
      <c r="C272" s="281" t="s">
        <v>115</v>
      </c>
      <c r="D272" s="282"/>
      <c r="E272" s="283">
        <v>0</v>
      </c>
      <c r="F272" s="283">
        <v>0</v>
      </c>
      <c r="G272" s="283">
        <v>0</v>
      </c>
      <c r="H272" s="283">
        <v>0</v>
      </c>
      <c r="I272" s="283">
        <v>0</v>
      </c>
      <c r="J272" s="283">
        <v>0</v>
      </c>
      <c r="K272" s="283">
        <v>0</v>
      </c>
      <c r="L272" s="283">
        <v>0</v>
      </c>
      <c r="M272" s="283">
        <v>0</v>
      </c>
      <c r="N272" s="283">
        <v>0</v>
      </c>
    </row>
    <row r="273" spans="2:14" x14ac:dyDescent="0.3">
      <c r="B273" s="427" t="s">
        <v>346</v>
      </c>
      <c r="C273" s="425" t="s">
        <v>328</v>
      </c>
      <c r="D273" s="216" t="s">
        <v>74</v>
      </c>
      <c r="E273" s="216">
        <v>7</v>
      </c>
      <c r="F273" s="216">
        <v>6</v>
      </c>
      <c r="G273" s="216">
        <v>7</v>
      </c>
      <c r="H273" s="216">
        <v>6</v>
      </c>
      <c r="I273" s="216">
        <v>7</v>
      </c>
      <c r="J273" s="216">
        <v>5</v>
      </c>
      <c r="K273" s="217">
        <f t="shared" ref="K273:L275" si="69">(E273+G273+I273)/3</f>
        <v>7</v>
      </c>
      <c r="L273" s="217">
        <f t="shared" si="69"/>
        <v>5.666666666666667</v>
      </c>
      <c r="M273" s="217">
        <f>(K273*11)</f>
        <v>77</v>
      </c>
      <c r="N273" s="217">
        <f>(L273*11)</f>
        <v>62.333333333333336</v>
      </c>
    </row>
    <row r="274" spans="2:14" x14ac:dyDescent="0.3">
      <c r="B274" s="427"/>
      <c r="C274" s="425"/>
      <c r="D274" s="216" t="s">
        <v>75</v>
      </c>
      <c r="E274" s="216">
        <v>12</v>
      </c>
      <c r="F274" s="216">
        <v>12</v>
      </c>
      <c r="G274" s="216">
        <v>12</v>
      </c>
      <c r="H274" s="216">
        <v>12</v>
      </c>
      <c r="I274" s="216">
        <v>12</v>
      </c>
      <c r="J274" s="216">
        <v>12</v>
      </c>
      <c r="K274" s="216">
        <f t="shared" si="69"/>
        <v>12</v>
      </c>
      <c r="L274" s="216">
        <f t="shared" si="69"/>
        <v>12</v>
      </c>
      <c r="M274" s="216">
        <f>+K274</f>
        <v>12</v>
      </c>
      <c r="N274" s="216">
        <f>+L274</f>
        <v>12</v>
      </c>
    </row>
    <row r="275" spans="2:14" x14ac:dyDescent="0.3">
      <c r="B275" s="427"/>
      <c r="C275" s="425"/>
      <c r="D275" s="216" t="s">
        <v>76</v>
      </c>
      <c r="E275" s="216">
        <f t="shared" ref="E275:J275" si="70">E273*E274</f>
        <v>84</v>
      </c>
      <c r="F275" s="216">
        <f t="shared" si="70"/>
        <v>72</v>
      </c>
      <c r="G275" s="216">
        <f t="shared" si="70"/>
        <v>84</v>
      </c>
      <c r="H275" s="216">
        <f t="shared" si="70"/>
        <v>72</v>
      </c>
      <c r="I275" s="216">
        <f t="shared" si="70"/>
        <v>84</v>
      </c>
      <c r="J275" s="216">
        <f t="shared" si="70"/>
        <v>60</v>
      </c>
      <c r="K275" s="216">
        <f t="shared" si="69"/>
        <v>84</v>
      </c>
      <c r="L275" s="216">
        <f t="shared" si="69"/>
        <v>68</v>
      </c>
      <c r="M275" s="216">
        <f>M273*M274</f>
        <v>924</v>
      </c>
      <c r="N275" s="216">
        <f>N273*N274</f>
        <v>748</v>
      </c>
    </row>
    <row r="276" spans="2:14" x14ac:dyDescent="0.3">
      <c r="B276" s="427"/>
      <c r="C276" s="281" t="s">
        <v>98</v>
      </c>
      <c r="D276" s="282"/>
      <c r="E276" s="282">
        <v>7</v>
      </c>
      <c r="F276" s="282">
        <v>4</v>
      </c>
      <c r="G276" s="282">
        <v>7</v>
      </c>
      <c r="H276" s="282">
        <v>4</v>
      </c>
      <c r="I276" s="282">
        <v>7</v>
      </c>
      <c r="J276" s="282">
        <v>4</v>
      </c>
      <c r="K276" s="282">
        <v>7</v>
      </c>
      <c r="L276" s="282">
        <v>4</v>
      </c>
      <c r="M276" s="282">
        <v>7</v>
      </c>
      <c r="N276" s="282">
        <v>4</v>
      </c>
    </row>
    <row r="277" spans="2:14" x14ac:dyDescent="0.3">
      <c r="B277" s="427"/>
      <c r="C277" s="281" t="s">
        <v>115</v>
      </c>
      <c r="D277" s="282"/>
      <c r="E277" s="283">
        <f>(E275)/E276</f>
        <v>12</v>
      </c>
      <c r="F277" s="283">
        <f t="shared" ref="F277:N277" si="71">(F275)/F276</f>
        <v>18</v>
      </c>
      <c r="G277" s="283">
        <f t="shared" si="71"/>
        <v>12</v>
      </c>
      <c r="H277" s="283">
        <f t="shared" si="71"/>
        <v>18</v>
      </c>
      <c r="I277" s="283">
        <f t="shared" si="71"/>
        <v>12</v>
      </c>
      <c r="J277" s="283">
        <f t="shared" si="71"/>
        <v>15</v>
      </c>
      <c r="K277" s="283">
        <f t="shared" si="71"/>
        <v>12</v>
      </c>
      <c r="L277" s="283">
        <f t="shared" si="71"/>
        <v>17</v>
      </c>
      <c r="M277" s="283">
        <f t="shared" si="71"/>
        <v>132</v>
      </c>
      <c r="N277" s="283">
        <f t="shared" si="71"/>
        <v>187</v>
      </c>
    </row>
    <row r="278" spans="2:14" x14ac:dyDescent="0.3">
      <c r="B278" s="427" t="s">
        <v>348</v>
      </c>
      <c r="C278" s="425" t="s">
        <v>328</v>
      </c>
      <c r="D278" s="216" t="s">
        <v>74</v>
      </c>
      <c r="E278" s="216">
        <v>5</v>
      </c>
      <c r="F278" s="216"/>
      <c r="G278" s="216">
        <v>5</v>
      </c>
      <c r="H278" s="216"/>
      <c r="I278" s="216">
        <v>5</v>
      </c>
      <c r="J278" s="216"/>
      <c r="K278" s="216">
        <f>(E278+G278+I278)/3</f>
        <v>5</v>
      </c>
      <c r="L278" s="216"/>
      <c r="M278" s="216">
        <f>(K278*11)</f>
        <v>55</v>
      </c>
      <c r="N278" s="216"/>
    </row>
    <row r="279" spans="2:14" x14ac:dyDescent="0.3">
      <c r="B279" s="427"/>
      <c r="C279" s="425"/>
      <c r="D279" s="216" t="s">
        <v>75</v>
      </c>
      <c r="E279" s="216">
        <v>12</v>
      </c>
      <c r="F279" s="216"/>
      <c r="G279" s="216">
        <v>12</v>
      </c>
      <c r="H279" s="216"/>
      <c r="I279" s="216">
        <v>12</v>
      </c>
      <c r="J279" s="216"/>
      <c r="K279" s="216">
        <f>(E279+G279+I279)/3</f>
        <v>12</v>
      </c>
      <c r="L279" s="216"/>
      <c r="M279" s="216">
        <f>+K279</f>
        <v>12</v>
      </c>
      <c r="N279" s="216"/>
    </row>
    <row r="280" spans="2:14" x14ac:dyDescent="0.3">
      <c r="B280" s="427"/>
      <c r="C280" s="425"/>
      <c r="D280" s="216" t="s">
        <v>76</v>
      </c>
      <c r="E280" s="216">
        <f>(E278*E279)</f>
        <v>60</v>
      </c>
      <c r="F280" s="216"/>
      <c r="G280" s="216">
        <f>(G278*G279)</f>
        <v>60</v>
      </c>
      <c r="H280" s="216"/>
      <c r="I280" s="216">
        <f>(I278*I279)</f>
        <v>60</v>
      </c>
      <c r="J280" s="216"/>
      <c r="K280" s="216">
        <f>(E280+G280+I280)/3</f>
        <v>60</v>
      </c>
      <c r="L280" s="216"/>
      <c r="M280" s="216">
        <f>M278*M279</f>
        <v>660</v>
      </c>
      <c r="N280" s="216"/>
    </row>
    <row r="281" spans="2:14" x14ac:dyDescent="0.3">
      <c r="B281" s="427"/>
      <c r="C281" s="281" t="s">
        <v>194</v>
      </c>
      <c r="D281" s="282"/>
      <c r="E281" s="282">
        <v>1</v>
      </c>
      <c r="F281" s="282"/>
      <c r="G281" s="282">
        <v>1</v>
      </c>
      <c r="H281" s="282"/>
      <c r="I281" s="282">
        <v>1</v>
      </c>
      <c r="J281" s="282"/>
      <c r="K281" s="282">
        <v>1</v>
      </c>
      <c r="L281" s="282"/>
      <c r="M281" s="282">
        <v>1</v>
      </c>
      <c r="N281" s="282"/>
    </row>
    <row r="282" spans="2:14" x14ac:dyDescent="0.3">
      <c r="B282" s="427"/>
      <c r="C282" s="281" t="s">
        <v>344</v>
      </c>
      <c r="D282" s="282"/>
      <c r="E282" s="283">
        <f>(E280/E281)</f>
        <v>60</v>
      </c>
      <c r="F282" s="283"/>
      <c r="G282" s="283">
        <f t="shared" ref="G282:M282" si="72">(G280/G281)</f>
        <v>60</v>
      </c>
      <c r="H282" s="283"/>
      <c r="I282" s="283">
        <f t="shared" si="72"/>
        <v>60</v>
      </c>
      <c r="J282" s="283"/>
      <c r="K282" s="283">
        <f t="shared" si="72"/>
        <v>60</v>
      </c>
      <c r="L282" s="283"/>
      <c r="M282" s="283">
        <f t="shared" si="72"/>
        <v>660</v>
      </c>
      <c r="N282" s="283"/>
    </row>
    <row r="283" spans="2:14" x14ac:dyDescent="0.3">
      <c r="B283" s="427" t="s">
        <v>347</v>
      </c>
      <c r="C283" s="425" t="s">
        <v>328</v>
      </c>
      <c r="D283" s="216" t="s">
        <v>74</v>
      </c>
      <c r="E283" s="216">
        <v>7</v>
      </c>
      <c r="F283" s="216"/>
      <c r="G283" s="216">
        <v>7</v>
      </c>
      <c r="H283" s="216"/>
      <c r="I283" s="216">
        <v>7</v>
      </c>
      <c r="J283" s="216"/>
      <c r="K283" s="216">
        <f>(E283+G283+I283)/3</f>
        <v>7</v>
      </c>
      <c r="L283" s="216"/>
      <c r="M283" s="216">
        <f>(K283*11)</f>
        <v>77</v>
      </c>
      <c r="N283" s="216"/>
    </row>
    <row r="284" spans="2:14" x14ac:dyDescent="0.3">
      <c r="B284" s="427"/>
      <c r="C284" s="425"/>
      <c r="D284" s="216" t="s">
        <v>75</v>
      </c>
      <c r="E284" s="216">
        <v>12</v>
      </c>
      <c r="F284" s="216"/>
      <c r="G284" s="216">
        <v>12</v>
      </c>
      <c r="H284" s="216"/>
      <c r="I284" s="216">
        <v>12</v>
      </c>
      <c r="J284" s="216"/>
      <c r="K284" s="216">
        <f>(E284+G284+I284)/3</f>
        <v>12</v>
      </c>
      <c r="L284" s="216"/>
      <c r="M284" s="216">
        <f>+K284</f>
        <v>12</v>
      </c>
      <c r="N284" s="216"/>
    </row>
    <row r="285" spans="2:14" x14ac:dyDescent="0.3">
      <c r="B285" s="427"/>
      <c r="C285" s="425"/>
      <c r="D285" s="216" t="s">
        <v>76</v>
      </c>
      <c r="E285" s="216">
        <f>(E283*E284)</f>
        <v>84</v>
      </c>
      <c r="F285" s="216"/>
      <c r="G285" s="216">
        <f>(G283*G284)</f>
        <v>84</v>
      </c>
      <c r="H285" s="216"/>
      <c r="I285" s="216">
        <f>(I283*I284)</f>
        <v>84</v>
      </c>
      <c r="J285" s="216"/>
      <c r="K285" s="216">
        <f>(E285+G285+I285)/3</f>
        <v>84</v>
      </c>
      <c r="L285" s="216"/>
      <c r="M285" s="216">
        <f>M283*M284</f>
        <v>924</v>
      </c>
      <c r="N285" s="216"/>
    </row>
    <row r="286" spans="2:14" x14ac:dyDescent="0.3">
      <c r="B286" s="427"/>
      <c r="C286" s="281" t="s">
        <v>195</v>
      </c>
      <c r="D286" s="282"/>
      <c r="E286" s="282">
        <v>2</v>
      </c>
      <c r="F286" s="282"/>
      <c r="G286" s="282">
        <v>2</v>
      </c>
      <c r="H286" s="282"/>
      <c r="I286" s="282">
        <v>2</v>
      </c>
      <c r="J286" s="282"/>
      <c r="K286" s="282">
        <v>2</v>
      </c>
      <c r="L286" s="282"/>
      <c r="M286" s="282">
        <v>2</v>
      </c>
      <c r="N286" s="282"/>
    </row>
    <row r="287" spans="2:14" x14ac:dyDescent="0.3">
      <c r="B287" s="427"/>
      <c r="C287" s="281" t="s">
        <v>115</v>
      </c>
      <c r="D287" s="282"/>
      <c r="E287" s="283">
        <f>(E285/E286)</f>
        <v>42</v>
      </c>
      <c r="F287" s="283"/>
      <c r="G287" s="283">
        <f t="shared" ref="G287:M287" si="73">(G285/G286)</f>
        <v>42</v>
      </c>
      <c r="H287" s="283"/>
      <c r="I287" s="283">
        <f t="shared" si="73"/>
        <v>42</v>
      </c>
      <c r="J287" s="283"/>
      <c r="K287" s="283">
        <f t="shared" si="73"/>
        <v>42</v>
      </c>
      <c r="L287" s="283"/>
      <c r="M287" s="283">
        <f t="shared" si="73"/>
        <v>462</v>
      </c>
      <c r="N287" s="283"/>
    </row>
    <row r="288" spans="2:14" x14ac:dyDescent="0.3">
      <c r="C288" s="201"/>
    </row>
    <row r="289" spans="2:14" x14ac:dyDescent="0.3">
      <c r="C289" s="201"/>
    </row>
    <row r="290" spans="2:14" x14ac:dyDescent="0.3">
      <c r="B290" s="205" t="s">
        <v>99</v>
      </c>
    </row>
    <row r="291" spans="2:14" x14ac:dyDescent="0.3">
      <c r="B291" s="431" t="s">
        <v>61</v>
      </c>
      <c r="C291" s="437" t="s">
        <v>62</v>
      </c>
      <c r="D291" s="437" t="s">
        <v>63</v>
      </c>
      <c r="E291" s="421" t="s">
        <v>64</v>
      </c>
      <c r="F291" s="421"/>
      <c r="G291" s="421"/>
      <c r="H291" s="421"/>
      <c r="I291" s="421"/>
      <c r="J291" s="421"/>
      <c r="K291" s="421"/>
      <c r="L291" s="421"/>
      <c r="M291" s="421"/>
      <c r="N291" s="422"/>
    </row>
    <row r="292" spans="2:14" x14ac:dyDescent="0.3">
      <c r="B292" s="432"/>
      <c r="C292" s="438"/>
      <c r="D292" s="438"/>
      <c r="E292" s="423" t="s">
        <v>65</v>
      </c>
      <c r="F292" s="423"/>
      <c r="G292" s="423" t="s">
        <v>66</v>
      </c>
      <c r="H292" s="423"/>
      <c r="I292" s="423" t="s">
        <v>67</v>
      </c>
      <c r="J292" s="423"/>
      <c r="K292" s="423" t="s">
        <v>68</v>
      </c>
      <c r="L292" s="423"/>
      <c r="M292" s="423" t="s">
        <v>69</v>
      </c>
      <c r="N292" s="424"/>
    </row>
    <row r="293" spans="2:14" x14ac:dyDescent="0.3">
      <c r="B293" s="433"/>
      <c r="C293" s="439"/>
      <c r="D293" s="439"/>
      <c r="E293" s="214" t="s">
        <v>70</v>
      </c>
      <c r="F293" s="214" t="s">
        <v>71</v>
      </c>
      <c r="G293" s="214" t="s">
        <v>70</v>
      </c>
      <c r="H293" s="214" t="s">
        <v>71</v>
      </c>
      <c r="I293" s="214" t="s">
        <v>70</v>
      </c>
      <c r="J293" s="214" t="s">
        <v>71</v>
      </c>
      <c r="K293" s="214" t="s">
        <v>70</v>
      </c>
      <c r="L293" s="214" t="s">
        <v>71</v>
      </c>
      <c r="M293" s="214" t="s">
        <v>70</v>
      </c>
      <c r="N293" s="215" t="s">
        <v>71</v>
      </c>
    </row>
    <row r="294" spans="2:14" hidden="1" x14ac:dyDescent="0.3">
      <c r="B294" s="429" t="s">
        <v>34</v>
      </c>
      <c r="C294" s="429" t="s">
        <v>73</v>
      </c>
      <c r="D294" s="208" t="s">
        <v>74</v>
      </c>
      <c r="E294" s="394">
        <v>15</v>
      </c>
      <c r="F294" s="208"/>
      <c r="G294" s="394">
        <v>15</v>
      </c>
      <c r="H294" s="208"/>
      <c r="I294" s="394">
        <v>15</v>
      </c>
      <c r="J294" s="208"/>
      <c r="K294" s="210">
        <f t="shared" ref="K294:K299" si="74">(E294+G294+I294)/3</f>
        <v>15</v>
      </c>
      <c r="L294" s="208"/>
      <c r="M294" s="210">
        <f>(K294*11)</f>
        <v>165</v>
      </c>
      <c r="N294" s="208"/>
    </row>
    <row r="295" spans="2:14" hidden="1" x14ac:dyDescent="0.3">
      <c r="B295" s="429"/>
      <c r="C295" s="429"/>
      <c r="D295" s="208" t="s">
        <v>75</v>
      </c>
      <c r="E295" s="394">
        <v>6</v>
      </c>
      <c r="F295" s="208"/>
      <c r="G295" s="394">
        <v>6</v>
      </c>
      <c r="H295" s="208"/>
      <c r="I295" s="394">
        <v>6</v>
      </c>
      <c r="J295" s="208"/>
      <c r="K295" s="208">
        <v>6</v>
      </c>
      <c r="L295" s="208"/>
      <c r="M295" s="208">
        <v>6</v>
      </c>
      <c r="N295" s="208"/>
    </row>
    <row r="296" spans="2:14" hidden="1" x14ac:dyDescent="0.3">
      <c r="B296" s="429"/>
      <c r="C296" s="429"/>
      <c r="D296" s="208" t="s">
        <v>76</v>
      </c>
      <c r="E296" s="394">
        <f t="shared" ref="E296" si="75">E294*E295</f>
        <v>90</v>
      </c>
      <c r="F296" s="208"/>
      <c r="G296" s="394">
        <f t="shared" ref="G296:I296" si="76">G294*G295</f>
        <v>90</v>
      </c>
      <c r="H296" s="208"/>
      <c r="I296" s="394">
        <f t="shared" si="76"/>
        <v>90</v>
      </c>
      <c r="J296" s="208"/>
      <c r="K296" s="208">
        <f t="shared" si="74"/>
        <v>90</v>
      </c>
      <c r="L296" s="208"/>
      <c r="M296" s="208">
        <f>M294*M295</f>
        <v>990</v>
      </c>
      <c r="N296" s="208"/>
    </row>
    <row r="297" spans="2:14" hidden="1" x14ac:dyDescent="0.3">
      <c r="B297" s="429"/>
      <c r="C297" s="426" t="s">
        <v>77</v>
      </c>
      <c r="D297" s="208" t="s">
        <v>74</v>
      </c>
      <c r="E297" s="394">
        <v>10</v>
      </c>
      <c r="F297" s="208"/>
      <c r="G297" s="394">
        <v>10</v>
      </c>
      <c r="H297" s="208"/>
      <c r="I297" s="394">
        <v>10</v>
      </c>
      <c r="J297" s="208"/>
      <c r="K297" s="210">
        <f t="shared" si="74"/>
        <v>10</v>
      </c>
      <c r="L297" s="208"/>
      <c r="M297" s="210">
        <f>(K297*11)</f>
        <v>110</v>
      </c>
      <c r="N297" s="208"/>
    </row>
    <row r="298" spans="2:14" hidden="1" x14ac:dyDescent="0.3">
      <c r="B298" s="429"/>
      <c r="C298" s="426"/>
      <c r="D298" s="208" t="s">
        <v>75</v>
      </c>
      <c r="E298" s="394">
        <v>6</v>
      </c>
      <c r="F298" s="208"/>
      <c r="G298" s="394">
        <v>6</v>
      </c>
      <c r="H298" s="208"/>
      <c r="I298" s="394">
        <v>6</v>
      </c>
      <c r="J298" s="208"/>
      <c r="K298" s="208">
        <v>6</v>
      </c>
      <c r="L298" s="208"/>
      <c r="M298" s="208">
        <v>6</v>
      </c>
      <c r="N298" s="208"/>
    </row>
    <row r="299" spans="2:14" hidden="1" x14ac:dyDescent="0.3">
      <c r="B299" s="429"/>
      <c r="C299" s="426"/>
      <c r="D299" s="208" t="s">
        <v>76</v>
      </c>
      <c r="E299" s="394">
        <f t="shared" ref="E299" si="77">E297*E298</f>
        <v>60</v>
      </c>
      <c r="F299" s="208"/>
      <c r="G299" s="394">
        <f t="shared" ref="G299:I299" si="78">G297*G298</f>
        <v>60</v>
      </c>
      <c r="H299" s="208"/>
      <c r="I299" s="394">
        <f t="shared" si="78"/>
        <v>60</v>
      </c>
      <c r="J299" s="208"/>
      <c r="K299" s="208">
        <f t="shared" si="74"/>
        <v>60</v>
      </c>
      <c r="L299" s="208"/>
      <c r="M299" s="208">
        <f>M297*M298</f>
        <v>660</v>
      </c>
      <c r="N299" s="208"/>
    </row>
    <row r="300" spans="2:14" hidden="1" x14ac:dyDescent="0.3">
      <c r="B300" s="429"/>
      <c r="C300" s="426" t="s">
        <v>167</v>
      </c>
      <c r="D300" s="208" t="s">
        <v>74</v>
      </c>
      <c r="E300" s="394">
        <v>0</v>
      </c>
      <c r="F300" s="208"/>
      <c r="G300" s="394">
        <v>0</v>
      </c>
      <c r="H300" s="208"/>
      <c r="I300" s="394">
        <v>0</v>
      </c>
      <c r="J300" s="208"/>
      <c r="K300" s="208">
        <v>0</v>
      </c>
      <c r="L300" s="208"/>
      <c r="M300" s="208">
        <v>0</v>
      </c>
      <c r="N300" s="208"/>
    </row>
    <row r="301" spans="2:14" hidden="1" x14ac:dyDescent="0.3">
      <c r="B301" s="429"/>
      <c r="C301" s="426"/>
      <c r="D301" s="208" t="s">
        <v>75</v>
      </c>
      <c r="E301" s="394">
        <v>0</v>
      </c>
      <c r="F301" s="208"/>
      <c r="G301" s="394">
        <v>0</v>
      </c>
      <c r="H301" s="208"/>
      <c r="I301" s="394">
        <v>0</v>
      </c>
      <c r="J301" s="208"/>
      <c r="K301" s="208">
        <v>0</v>
      </c>
      <c r="L301" s="208"/>
      <c r="M301" s="208">
        <v>0</v>
      </c>
      <c r="N301" s="208"/>
    </row>
    <row r="302" spans="2:14" hidden="1" x14ac:dyDescent="0.3">
      <c r="B302" s="429"/>
      <c r="C302" s="426"/>
      <c r="D302" s="208" t="s">
        <v>76</v>
      </c>
      <c r="E302" s="394">
        <v>0</v>
      </c>
      <c r="F302" s="208"/>
      <c r="G302" s="394">
        <v>0</v>
      </c>
      <c r="H302" s="208"/>
      <c r="I302" s="394">
        <v>0</v>
      </c>
      <c r="J302" s="208"/>
      <c r="K302" s="208">
        <v>0</v>
      </c>
      <c r="L302" s="208"/>
      <c r="M302" s="208">
        <v>0</v>
      </c>
      <c r="N302" s="208"/>
    </row>
    <row r="303" spans="2:14" hidden="1" x14ac:dyDescent="0.3">
      <c r="B303" s="429"/>
      <c r="C303" s="278" t="s">
        <v>105</v>
      </c>
      <c r="D303" s="279"/>
      <c r="E303" s="395">
        <v>1</v>
      </c>
      <c r="F303" s="279"/>
      <c r="G303" s="395">
        <v>1</v>
      </c>
      <c r="H303" s="279"/>
      <c r="I303" s="395">
        <v>1</v>
      </c>
      <c r="J303" s="279"/>
      <c r="K303" s="279">
        <v>1</v>
      </c>
      <c r="L303" s="279"/>
      <c r="M303" s="279">
        <v>1</v>
      </c>
      <c r="N303" s="279"/>
    </row>
    <row r="304" spans="2:14" hidden="1" x14ac:dyDescent="0.3">
      <c r="B304" s="429"/>
      <c r="C304" s="278" t="s">
        <v>106</v>
      </c>
      <c r="D304" s="279"/>
      <c r="E304" s="396">
        <f>(E296+E299+E302)/E303</f>
        <v>150</v>
      </c>
      <c r="F304" s="280"/>
      <c r="G304" s="396">
        <f t="shared" ref="G304" si="79">(G296+G299+G302)/G303</f>
        <v>150</v>
      </c>
      <c r="H304" s="280"/>
      <c r="I304" s="396">
        <f t="shared" ref="I304" si="80">(I296+I299+I302)/I303</f>
        <v>150</v>
      </c>
      <c r="J304" s="280"/>
      <c r="K304" s="396">
        <f t="shared" ref="K304" si="81">(K296+K299+K302)/K303</f>
        <v>150</v>
      </c>
      <c r="L304" s="280"/>
      <c r="M304" s="396">
        <f t="shared" ref="M304" si="82">(M296+M299+M302)/M303</f>
        <v>1650</v>
      </c>
      <c r="N304" s="280"/>
    </row>
    <row r="305" spans="2:16" x14ac:dyDescent="0.3">
      <c r="B305" s="427" t="s">
        <v>351</v>
      </c>
      <c r="C305" s="440" t="s">
        <v>73</v>
      </c>
      <c r="D305" s="284" t="s">
        <v>74</v>
      </c>
      <c r="E305" s="394">
        <v>7</v>
      </c>
      <c r="F305" s="284"/>
      <c r="G305" s="394">
        <v>7</v>
      </c>
      <c r="H305" s="284"/>
      <c r="I305" s="394">
        <v>6</v>
      </c>
      <c r="J305" s="284"/>
      <c r="K305" s="210">
        <f t="shared" ref="K305:K313" si="83">(E305+G305+I305)/3</f>
        <v>6.666666666666667</v>
      </c>
      <c r="L305" s="284"/>
      <c r="M305" s="210">
        <f>(K305*11)</f>
        <v>73.333333333333343</v>
      </c>
      <c r="N305" s="284"/>
    </row>
    <row r="306" spans="2:16" x14ac:dyDescent="0.3">
      <c r="B306" s="430"/>
      <c r="C306" s="440"/>
      <c r="D306" s="284" t="s">
        <v>75</v>
      </c>
      <c r="E306" s="394">
        <v>6</v>
      </c>
      <c r="F306" s="284"/>
      <c r="G306" s="394">
        <v>6</v>
      </c>
      <c r="H306" s="284"/>
      <c r="I306" s="394">
        <v>6</v>
      </c>
      <c r="J306" s="284"/>
      <c r="K306" s="208">
        <v>6</v>
      </c>
      <c r="L306" s="284"/>
      <c r="M306" s="208">
        <v>6</v>
      </c>
      <c r="N306" s="284"/>
    </row>
    <row r="307" spans="2:16" x14ac:dyDescent="0.3">
      <c r="B307" s="430"/>
      <c r="C307" s="440"/>
      <c r="D307" s="284" t="s">
        <v>76</v>
      </c>
      <c r="E307" s="394">
        <v>36</v>
      </c>
      <c r="F307" s="284"/>
      <c r="G307" s="394">
        <v>36</v>
      </c>
      <c r="H307" s="284"/>
      <c r="I307" s="394">
        <v>36</v>
      </c>
      <c r="J307" s="284"/>
      <c r="K307" s="208">
        <f t="shared" si="83"/>
        <v>36</v>
      </c>
      <c r="L307" s="284"/>
      <c r="M307" s="208">
        <f>M305*M306</f>
        <v>440.00000000000006</v>
      </c>
      <c r="N307" s="284"/>
    </row>
    <row r="308" spans="2:16" x14ac:dyDescent="0.3">
      <c r="B308" s="430"/>
      <c r="C308" s="429" t="s">
        <v>77</v>
      </c>
      <c r="D308" s="208" t="s">
        <v>74</v>
      </c>
      <c r="E308" s="394">
        <v>6</v>
      </c>
      <c r="F308" s="208"/>
      <c r="G308" s="394">
        <v>5</v>
      </c>
      <c r="H308" s="208"/>
      <c r="I308" s="394">
        <v>6</v>
      </c>
      <c r="J308" s="208"/>
      <c r="K308" s="210">
        <f t="shared" si="83"/>
        <v>5.666666666666667</v>
      </c>
      <c r="L308" s="208"/>
      <c r="M308" s="210">
        <f>(K308*11)</f>
        <v>62.333333333333336</v>
      </c>
      <c r="N308" s="208"/>
    </row>
    <row r="309" spans="2:16" x14ac:dyDescent="0.3">
      <c r="B309" s="430"/>
      <c r="C309" s="429"/>
      <c r="D309" s="208" t="s">
        <v>75</v>
      </c>
      <c r="E309" s="394">
        <v>6</v>
      </c>
      <c r="F309" s="208"/>
      <c r="G309" s="394">
        <v>6</v>
      </c>
      <c r="H309" s="208"/>
      <c r="I309" s="394">
        <v>6</v>
      </c>
      <c r="J309" s="208"/>
      <c r="K309" s="208">
        <v>6</v>
      </c>
      <c r="L309" s="208"/>
      <c r="M309" s="208">
        <v>6</v>
      </c>
      <c r="N309" s="208"/>
    </row>
    <row r="310" spans="2:16" x14ac:dyDescent="0.3">
      <c r="B310" s="430"/>
      <c r="C310" s="429"/>
      <c r="D310" s="208" t="s">
        <v>76</v>
      </c>
      <c r="E310" s="394">
        <v>30</v>
      </c>
      <c r="F310" s="208"/>
      <c r="G310" s="394">
        <v>30</v>
      </c>
      <c r="H310" s="208"/>
      <c r="I310" s="394">
        <v>30</v>
      </c>
      <c r="J310" s="208"/>
      <c r="K310" s="208">
        <f t="shared" si="83"/>
        <v>30</v>
      </c>
      <c r="L310" s="208"/>
      <c r="M310" s="208">
        <f>M308*M309</f>
        <v>374</v>
      </c>
      <c r="N310" s="208"/>
      <c r="P310" s="213">
        <f>M282+M315</f>
        <v>1650</v>
      </c>
    </row>
    <row r="311" spans="2:16" x14ac:dyDescent="0.3">
      <c r="B311" s="430"/>
      <c r="C311" s="426" t="s">
        <v>167</v>
      </c>
      <c r="D311" s="208" t="s">
        <v>74</v>
      </c>
      <c r="E311" s="394">
        <v>3</v>
      </c>
      <c r="F311" s="208"/>
      <c r="G311" s="394">
        <v>2</v>
      </c>
      <c r="H311" s="208"/>
      <c r="I311" s="394">
        <v>3</v>
      </c>
      <c r="J311" s="208"/>
      <c r="K311" s="210">
        <f t="shared" si="83"/>
        <v>2.6666666666666665</v>
      </c>
      <c r="L311" s="208"/>
      <c r="M311" s="210">
        <f>(K311*11)</f>
        <v>29.333333333333332</v>
      </c>
      <c r="N311" s="208"/>
    </row>
    <row r="312" spans="2:16" x14ac:dyDescent="0.3">
      <c r="B312" s="430"/>
      <c r="C312" s="426"/>
      <c r="D312" s="208" t="s">
        <v>75</v>
      </c>
      <c r="E312" s="394">
        <v>12</v>
      </c>
      <c r="F312" s="208"/>
      <c r="G312" s="394">
        <v>12</v>
      </c>
      <c r="H312" s="208"/>
      <c r="I312" s="394">
        <v>12</v>
      </c>
      <c r="J312" s="208"/>
      <c r="K312" s="208">
        <v>6</v>
      </c>
      <c r="L312" s="208"/>
      <c r="M312" s="208">
        <v>6</v>
      </c>
      <c r="N312" s="208"/>
    </row>
    <row r="313" spans="2:16" x14ac:dyDescent="0.3">
      <c r="B313" s="430"/>
      <c r="C313" s="426"/>
      <c r="D313" s="208" t="s">
        <v>76</v>
      </c>
      <c r="E313" s="394">
        <v>24</v>
      </c>
      <c r="F313" s="208"/>
      <c r="G313" s="394">
        <v>24</v>
      </c>
      <c r="H313" s="208"/>
      <c r="I313" s="394">
        <v>24</v>
      </c>
      <c r="J313" s="208"/>
      <c r="K313" s="208">
        <f t="shared" si="83"/>
        <v>24</v>
      </c>
      <c r="L313" s="208"/>
      <c r="M313" s="208">
        <f>M311*M312</f>
        <v>176</v>
      </c>
      <c r="N313" s="208"/>
    </row>
    <row r="314" spans="2:16" x14ac:dyDescent="0.3">
      <c r="B314" s="430"/>
      <c r="C314" s="285" t="s">
        <v>107</v>
      </c>
      <c r="D314" s="286"/>
      <c r="E314" s="395">
        <v>1</v>
      </c>
      <c r="F314" s="286"/>
      <c r="G314" s="395">
        <v>1</v>
      </c>
      <c r="H314" s="286"/>
      <c r="I314" s="395">
        <v>1</v>
      </c>
      <c r="J314" s="286"/>
      <c r="K314" s="279">
        <v>1</v>
      </c>
      <c r="L314" s="286"/>
      <c r="M314" s="279">
        <v>1</v>
      </c>
      <c r="N314" s="286"/>
    </row>
    <row r="315" spans="2:16" x14ac:dyDescent="0.3">
      <c r="B315" s="430"/>
      <c r="C315" s="285" t="s">
        <v>108</v>
      </c>
      <c r="D315" s="286"/>
      <c r="E315" s="396">
        <f>(E307+E310+E313)/1</f>
        <v>90</v>
      </c>
      <c r="F315" s="396"/>
      <c r="G315" s="396">
        <f t="shared" ref="G315:K315" si="84">(G307+G310+G313)/1</f>
        <v>90</v>
      </c>
      <c r="H315" s="396"/>
      <c r="I315" s="396">
        <f t="shared" si="84"/>
        <v>90</v>
      </c>
      <c r="J315" s="396"/>
      <c r="K315" s="396">
        <f t="shared" si="84"/>
        <v>90</v>
      </c>
      <c r="L315" s="396"/>
      <c r="M315" s="396">
        <f>(M307+M310+M313)/M314</f>
        <v>990</v>
      </c>
      <c r="N315" s="396"/>
    </row>
    <row r="317" spans="2:16" x14ac:dyDescent="0.3">
      <c r="B317" s="205" t="s">
        <v>100</v>
      </c>
    </row>
    <row r="318" spans="2:16" x14ac:dyDescent="0.3">
      <c r="B318" s="431" t="s">
        <v>61</v>
      </c>
      <c r="C318" s="437" t="s">
        <v>62</v>
      </c>
      <c r="D318" s="437" t="s">
        <v>63</v>
      </c>
      <c r="E318" s="421" t="s">
        <v>64</v>
      </c>
      <c r="F318" s="421"/>
      <c r="G318" s="421"/>
      <c r="H318" s="421"/>
      <c r="I318" s="421"/>
      <c r="J318" s="421"/>
      <c r="K318" s="421"/>
      <c r="L318" s="421"/>
      <c r="M318" s="421"/>
      <c r="N318" s="422"/>
    </row>
    <row r="319" spans="2:16" x14ac:dyDescent="0.3">
      <c r="B319" s="432"/>
      <c r="C319" s="438"/>
      <c r="D319" s="438"/>
      <c r="E319" s="423" t="s">
        <v>65</v>
      </c>
      <c r="F319" s="423"/>
      <c r="G319" s="423" t="s">
        <v>66</v>
      </c>
      <c r="H319" s="423"/>
      <c r="I319" s="423" t="s">
        <v>67</v>
      </c>
      <c r="J319" s="423"/>
      <c r="K319" s="423" t="s">
        <v>68</v>
      </c>
      <c r="L319" s="423"/>
      <c r="M319" s="423" t="s">
        <v>69</v>
      </c>
      <c r="N319" s="424"/>
    </row>
    <row r="320" spans="2:16" x14ac:dyDescent="0.3">
      <c r="B320" s="433"/>
      <c r="C320" s="439"/>
      <c r="D320" s="439"/>
      <c r="E320" s="214" t="s">
        <v>70</v>
      </c>
      <c r="F320" s="214" t="s">
        <v>71</v>
      </c>
      <c r="G320" s="214" t="s">
        <v>70</v>
      </c>
      <c r="H320" s="214" t="s">
        <v>71</v>
      </c>
      <c r="I320" s="214" t="s">
        <v>70</v>
      </c>
      <c r="J320" s="214" t="s">
        <v>71</v>
      </c>
      <c r="K320" s="214" t="s">
        <v>70</v>
      </c>
      <c r="L320" s="214" t="s">
        <v>71</v>
      </c>
      <c r="M320" s="214" t="s">
        <v>70</v>
      </c>
      <c r="N320" s="215" t="s">
        <v>71</v>
      </c>
    </row>
    <row r="321" spans="2:14" x14ac:dyDescent="0.3">
      <c r="B321" s="430" t="s">
        <v>38</v>
      </c>
      <c r="C321" s="429" t="s">
        <v>73</v>
      </c>
      <c r="D321" s="208" t="s">
        <v>74</v>
      </c>
      <c r="E321" s="208"/>
      <c r="F321" s="284">
        <v>0</v>
      </c>
      <c r="G321" s="284"/>
      <c r="H321" s="284">
        <v>0</v>
      </c>
      <c r="I321" s="284"/>
      <c r="J321" s="284">
        <v>0</v>
      </c>
      <c r="K321" s="208"/>
      <c r="L321" s="284">
        <v>0</v>
      </c>
      <c r="M321" s="208"/>
      <c r="N321" s="210">
        <f>(L321*11)</f>
        <v>0</v>
      </c>
    </row>
    <row r="322" spans="2:14" x14ac:dyDescent="0.3">
      <c r="B322" s="430"/>
      <c r="C322" s="429"/>
      <c r="D322" s="208" t="s">
        <v>75</v>
      </c>
      <c r="E322" s="208"/>
      <c r="F322" s="284">
        <v>0</v>
      </c>
      <c r="G322" s="284"/>
      <c r="H322" s="284">
        <v>0</v>
      </c>
      <c r="I322" s="284"/>
      <c r="J322" s="284">
        <v>0</v>
      </c>
      <c r="K322" s="208"/>
      <c r="L322" s="284">
        <v>0</v>
      </c>
      <c r="M322" s="208"/>
      <c r="N322" s="208">
        <f>+L322</f>
        <v>0</v>
      </c>
    </row>
    <row r="323" spans="2:14" x14ac:dyDescent="0.3">
      <c r="B323" s="430"/>
      <c r="C323" s="429"/>
      <c r="D323" s="208" t="s">
        <v>76</v>
      </c>
      <c r="E323" s="208"/>
      <c r="F323" s="284">
        <v>0</v>
      </c>
      <c r="G323" s="284"/>
      <c r="H323" s="284">
        <v>0</v>
      </c>
      <c r="I323" s="284"/>
      <c r="J323" s="284">
        <v>0</v>
      </c>
      <c r="K323" s="208"/>
      <c r="L323" s="284">
        <v>0</v>
      </c>
      <c r="M323" s="208"/>
      <c r="N323" s="208">
        <f>N321*N322</f>
        <v>0</v>
      </c>
    </row>
    <row r="324" spans="2:14" x14ac:dyDescent="0.3">
      <c r="B324" s="430"/>
      <c r="C324" s="429" t="s">
        <v>77</v>
      </c>
      <c r="D324" s="208" t="s">
        <v>74</v>
      </c>
      <c r="E324" s="208"/>
      <c r="F324" s="208">
        <v>0</v>
      </c>
      <c r="G324" s="208"/>
      <c r="H324" s="208">
        <v>0</v>
      </c>
      <c r="I324" s="208"/>
      <c r="J324" s="208">
        <v>0</v>
      </c>
      <c r="K324" s="208"/>
      <c r="L324" s="208">
        <v>0</v>
      </c>
      <c r="M324" s="208"/>
      <c r="N324" s="208">
        <f>(L324*11)</f>
        <v>0</v>
      </c>
    </row>
    <row r="325" spans="2:14" x14ac:dyDescent="0.3">
      <c r="B325" s="430"/>
      <c r="C325" s="429"/>
      <c r="D325" s="208" t="s">
        <v>75</v>
      </c>
      <c r="E325" s="208"/>
      <c r="F325" s="208">
        <v>0</v>
      </c>
      <c r="G325" s="208"/>
      <c r="H325" s="208">
        <v>0</v>
      </c>
      <c r="I325" s="208"/>
      <c r="J325" s="208">
        <v>0</v>
      </c>
      <c r="K325" s="208"/>
      <c r="L325" s="208">
        <v>0</v>
      </c>
      <c r="M325" s="208"/>
      <c r="N325" s="208">
        <f>+L325</f>
        <v>0</v>
      </c>
    </row>
    <row r="326" spans="2:14" x14ac:dyDescent="0.3">
      <c r="B326" s="430"/>
      <c r="C326" s="429"/>
      <c r="D326" s="208" t="s">
        <v>76</v>
      </c>
      <c r="E326" s="208"/>
      <c r="F326" s="208">
        <v>0</v>
      </c>
      <c r="G326" s="208"/>
      <c r="H326" s="208">
        <v>0</v>
      </c>
      <c r="I326" s="208"/>
      <c r="J326" s="208">
        <v>0</v>
      </c>
      <c r="K326" s="208"/>
      <c r="L326" s="208">
        <v>0</v>
      </c>
      <c r="M326" s="208"/>
      <c r="N326" s="208">
        <f>N324*N325</f>
        <v>0</v>
      </c>
    </row>
    <row r="327" spans="2:14" x14ac:dyDescent="0.3">
      <c r="B327" s="430"/>
      <c r="C327" s="426" t="s">
        <v>169</v>
      </c>
      <c r="D327" s="208" t="s">
        <v>74</v>
      </c>
      <c r="E327" s="208"/>
      <c r="F327" s="208">
        <v>0</v>
      </c>
      <c r="G327" s="208"/>
      <c r="H327" s="208">
        <v>0</v>
      </c>
      <c r="I327" s="208"/>
      <c r="J327" s="208">
        <v>0</v>
      </c>
      <c r="K327" s="208"/>
      <c r="L327" s="208">
        <v>0</v>
      </c>
      <c r="M327" s="208"/>
      <c r="N327" s="208">
        <v>0</v>
      </c>
    </row>
    <row r="328" spans="2:14" x14ac:dyDescent="0.3">
      <c r="B328" s="430"/>
      <c r="C328" s="426"/>
      <c r="D328" s="208" t="s">
        <v>75</v>
      </c>
      <c r="E328" s="208"/>
      <c r="F328" s="208">
        <v>0</v>
      </c>
      <c r="G328" s="208"/>
      <c r="H328" s="208">
        <v>0</v>
      </c>
      <c r="I328" s="208"/>
      <c r="J328" s="208">
        <v>0</v>
      </c>
      <c r="K328" s="208"/>
      <c r="L328" s="208">
        <v>0</v>
      </c>
      <c r="M328" s="208"/>
      <c r="N328" s="208">
        <v>0</v>
      </c>
    </row>
    <row r="329" spans="2:14" x14ac:dyDescent="0.3">
      <c r="B329" s="430"/>
      <c r="C329" s="426"/>
      <c r="D329" s="208" t="s">
        <v>76</v>
      </c>
      <c r="E329" s="208"/>
      <c r="F329" s="208">
        <v>0</v>
      </c>
      <c r="G329" s="208"/>
      <c r="H329" s="208">
        <v>0</v>
      </c>
      <c r="I329" s="208"/>
      <c r="J329" s="208">
        <v>0</v>
      </c>
      <c r="K329" s="208"/>
      <c r="L329" s="208">
        <v>0</v>
      </c>
      <c r="M329" s="208"/>
      <c r="N329" s="208">
        <v>0</v>
      </c>
    </row>
    <row r="330" spans="2:14" x14ac:dyDescent="0.3">
      <c r="B330" s="430"/>
      <c r="C330" s="285" t="s">
        <v>101</v>
      </c>
      <c r="D330" s="286"/>
      <c r="E330" s="286"/>
      <c r="F330" s="286">
        <v>0</v>
      </c>
      <c r="G330" s="286"/>
      <c r="H330" s="286">
        <v>0</v>
      </c>
      <c r="I330" s="286"/>
      <c r="J330" s="286">
        <v>0</v>
      </c>
      <c r="K330" s="286"/>
      <c r="L330" s="286">
        <v>0</v>
      </c>
      <c r="M330" s="286"/>
      <c r="N330" s="279">
        <v>0</v>
      </c>
    </row>
    <row r="331" spans="2:14" x14ac:dyDescent="0.3">
      <c r="B331" s="430"/>
      <c r="C331" s="285" t="s">
        <v>103</v>
      </c>
      <c r="D331" s="286"/>
      <c r="E331" s="287"/>
      <c r="F331" s="287">
        <v>0</v>
      </c>
      <c r="G331" s="287"/>
      <c r="H331" s="287">
        <v>0</v>
      </c>
      <c r="I331" s="287"/>
      <c r="J331" s="287">
        <v>0</v>
      </c>
      <c r="K331" s="287"/>
      <c r="L331" s="287">
        <v>0</v>
      </c>
      <c r="M331" s="287"/>
      <c r="N331" s="280">
        <v>0</v>
      </c>
    </row>
    <row r="332" spans="2:14" x14ac:dyDescent="0.3">
      <c r="B332" s="427" t="s">
        <v>345</v>
      </c>
      <c r="C332" s="429" t="s">
        <v>73</v>
      </c>
      <c r="D332" s="208" t="s">
        <v>74</v>
      </c>
      <c r="E332" s="394">
        <v>10</v>
      </c>
      <c r="F332" s="208"/>
      <c r="G332" s="394">
        <v>10</v>
      </c>
      <c r="H332" s="208"/>
      <c r="I332" s="394">
        <v>10</v>
      </c>
      <c r="J332" s="208"/>
      <c r="K332" s="210">
        <f t="shared" ref="K332:K340" si="85">(E332+G332+I332)/3</f>
        <v>10</v>
      </c>
      <c r="L332" s="208"/>
      <c r="M332" s="210">
        <f>(K332*11)</f>
        <v>110</v>
      </c>
      <c r="N332" s="208"/>
    </row>
    <row r="333" spans="2:14" x14ac:dyDescent="0.3">
      <c r="B333" s="430"/>
      <c r="C333" s="429"/>
      <c r="D333" s="208" t="s">
        <v>75</v>
      </c>
      <c r="E333" s="394">
        <v>6</v>
      </c>
      <c r="F333" s="208"/>
      <c r="G333" s="394">
        <v>6</v>
      </c>
      <c r="H333" s="208"/>
      <c r="I333" s="394">
        <v>6</v>
      </c>
      <c r="J333" s="208"/>
      <c r="K333" s="208">
        <v>6</v>
      </c>
      <c r="L333" s="208"/>
      <c r="M333" s="208">
        <v>6</v>
      </c>
      <c r="N333" s="208"/>
    </row>
    <row r="334" spans="2:14" x14ac:dyDescent="0.3">
      <c r="B334" s="430"/>
      <c r="C334" s="429"/>
      <c r="D334" s="208" t="s">
        <v>76</v>
      </c>
      <c r="E334" s="394">
        <f>E332*E333</f>
        <v>60</v>
      </c>
      <c r="F334" s="208"/>
      <c r="G334" s="394">
        <f>G332*G333</f>
        <v>60</v>
      </c>
      <c r="H334" s="208"/>
      <c r="I334" s="394">
        <f>I332*I333</f>
        <v>60</v>
      </c>
      <c r="J334" s="208"/>
      <c r="K334" s="208">
        <f t="shared" si="85"/>
        <v>60</v>
      </c>
      <c r="L334" s="208"/>
      <c r="M334" s="208">
        <f>M332*M333</f>
        <v>660</v>
      </c>
      <c r="N334" s="208"/>
    </row>
    <row r="335" spans="2:14" x14ac:dyDescent="0.3">
      <c r="B335" s="430"/>
      <c r="C335" s="429" t="s">
        <v>77</v>
      </c>
      <c r="D335" s="208" t="s">
        <v>74</v>
      </c>
      <c r="E335" s="394">
        <v>10</v>
      </c>
      <c r="F335" s="208"/>
      <c r="G335" s="394">
        <v>10</v>
      </c>
      <c r="H335" s="208"/>
      <c r="I335" s="394">
        <v>10</v>
      </c>
      <c r="J335" s="208"/>
      <c r="K335" s="210">
        <f t="shared" si="85"/>
        <v>10</v>
      </c>
      <c r="L335" s="208"/>
      <c r="M335" s="210">
        <f>(K335*11)</f>
        <v>110</v>
      </c>
      <c r="N335" s="208"/>
    </row>
    <row r="336" spans="2:14" x14ac:dyDescent="0.3">
      <c r="B336" s="430"/>
      <c r="C336" s="429"/>
      <c r="D336" s="208" t="s">
        <v>75</v>
      </c>
      <c r="E336" s="394">
        <v>6</v>
      </c>
      <c r="F336" s="208"/>
      <c r="G336" s="394">
        <v>6</v>
      </c>
      <c r="H336" s="208"/>
      <c r="I336" s="394">
        <v>6</v>
      </c>
      <c r="J336" s="208"/>
      <c r="K336" s="208">
        <v>6</v>
      </c>
      <c r="L336" s="208"/>
      <c r="M336" s="208">
        <v>6</v>
      </c>
      <c r="N336" s="208"/>
    </row>
    <row r="337" spans="2:16" x14ac:dyDescent="0.3">
      <c r="B337" s="430"/>
      <c r="C337" s="429"/>
      <c r="D337" s="208" t="s">
        <v>76</v>
      </c>
      <c r="E337" s="394">
        <f>E335*E336</f>
        <v>60</v>
      </c>
      <c r="F337" s="208"/>
      <c r="G337" s="394">
        <f>G335*G336</f>
        <v>60</v>
      </c>
      <c r="H337" s="208"/>
      <c r="I337" s="394">
        <f>I335*I336</f>
        <v>60</v>
      </c>
      <c r="J337" s="208"/>
      <c r="K337" s="208">
        <f t="shared" si="85"/>
        <v>60</v>
      </c>
      <c r="L337" s="208"/>
      <c r="M337" s="208">
        <f>M335*M336</f>
        <v>660</v>
      </c>
      <c r="N337" s="208"/>
    </row>
    <row r="338" spans="2:16" x14ac:dyDescent="0.3">
      <c r="B338" s="430"/>
      <c r="C338" s="426" t="s">
        <v>169</v>
      </c>
      <c r="D338" s="208" t="s">
        <v>74</v>
      </c>
      <c r="E338" s="394">
        <v>8</v>
      </c>
      <c r="F338" s="208"/>
      <c r="G338" s="394">
        <v>8</v>
      </c>
      <c r="H338" s="208"/>
      <c r="I338" s="394">
        <v>8</v>
      </c>
      <c r="J338" s="208"/>
      <c r="K338" s="208">
        <f t="shared" si="85"/>
        <v>8</v>
      </c>
      <c r="L338" s="208"/>
      <c r="M338" s="208">
        <f>(K338*11)</f>
        <v>88</v>
      </c>
      <c r="N338" s="208"/>
      <c r="P338" s="213"/>
    </row>
    <row r="339" spans="2:16" x14ac:dyDescent="0.3">
      <c r="B339" s="430"/>
      <c r="C339" s="426"/>
      <c r="D339" s="208" t="s">
        <v>75</v>
      </c>
      <c r="E339" s="394">
        <v>12</v>
      </c>
      <c r="F339" s="208"/>
      <c r="G339" s="394">
        <v>12</v>
      </c>
      <c r="H339" s="208"/>
      <c r="I339" s="394">
        <v>12</v>
      </c>
      <c r="J339" s="208"/>
      <c r="K339" s="208">
        <f t="shared" si="85"/>
        <v>12</v>
      </c>
      <c r="L339" s="208"/>
      <c r="M339" s="208">
        <f>+K339</f>
        <v>12</v>
      </c>
      <c r="N339" s="208"/>
    </row>
    <row r="340" spans="2:16" x14ac:dyDescent="0.3">
      <c r="B340" s="430"/>
      <c r="C340" s="426"/>
      <c r="D340" s="208" t="s">
        <v>76</v>
      </c>
      <c r="E340" s="394">
        <f>E338*E339</f>
        <v>96</v>
      </c>
      <c r="F340" s="208"/>
      <c r="G340" s="394">
        <f>G338*G339</f>
        <v>96</v>
      </c>
      <c r="H340" s="208"/>
      <c r="I340" s="394">
        <f>I338*I339</f>
        <v>96</v>
      </c>
      <c r="J340" s="208"/>
      <c r="K340" s="208">
        <f t="shared" si="85"/>
        <v>96</v>
      </c>
      <c r="L340" s="208"/>
      <c r="M340" s="208">
        <f>M338*M339</f>
        <v>1056</v>
      </c>
      <c r="N340" s="208"/>
    </row>
    <row r="341" spans="2:16" x14ac:dyDescent="0.3">
      <c r="B341" s="430"/>
      <c r="C341" s="285" t="s">
        <v>102</v>
      </c>
      <c r="D341" s="286"/>
      <c r="E341" s="395">
        <v>2</v>
      </c>
      <c r="F341" s="286"/>
      <c r="G341" s="395">
        <v>2</v>
      </c>
      <c r="H341" s="286"/>
      <c r="I341" s="395">
        <v>2</v>
      </c>
      <c r="J341" s="286"/>
      <c r="K341" s="279">
        <v>2</v>
      </c>
      <c r="L341" s="286"/>
      <c r="M341" s="279">
        <v>2</v>
      </c>
      <c r="N341" s="286"/>
    </row>
    <row r="342" spans="2:16" x14ac:dyDescent="0.3">
      <c r="B342" s="430"/>
      <c r="C342" s="285" t="s">
        <v>104</v>
      </c>
      <c r="D342" s="286"/>
      <c r="E342" s="396">
        <f>(E334+E337+E340)/E341</f>
        <v>108</v>
      </c>
      <c r="F342" s="287"/>
      <c r="G342" s="396">
        <f>(G334+G337+G340)/G341</f>
        <v>108</v>
      </c>
      <c r="H342" s="287"/>
      <c r="I342" s="396">
        <f>(I334+I337+I340)/I341</f>
        <v>108</v>
      </c>
      <c r="J342" s="287"/>
      <c r="K342" s="396">
        <f t="shared" ref="K342" si="86">(K334+K337+K340)/K341</f>
        <v>108</v>
      </c>
      <c r="L342" s="287"/>
      <c r="M342" s="396">
        <f t="shared" ref="M342" si="87">(M334+M337+M340)/M341</f>
        <v>1188</v>
      </c>
      <c r="N342" s="287"/>
    </row>
    <row r="345" spans="2:16" x14ac:dyDescent="0.3">
      <c r="C345" s="211"/>
    </row>
    <row r="346" spans="2:16" x14ac:dyDescent="0.3">
      <c r="C346" s="211"/>
    </row>
    <row r="347" spans="2:16" x14ac:dyDescent="0.3">
      <c r="C347" s="2"/>
      <c r="D347" s="212"/>
    </row>
    <row r="348" spans="2:16" x14ac:dyDescent="0.3">
      <c r="C348" s="211"/>
    </row>
    <row r="349" spans="2:16" x14ac:dyDescent="0.3">
      <c r="C349" s="211"/>
      <c r="D349" s="7"/>
      <c r="F349" s="213"/>
    </row>
    <row r="350" spans="2:16" x14ac:dyDescent="0.3">
      <c r="C350" s="211"/>
      <c r="D350" s="213"/>
    </row>
    <row r="351" spans="2:16" x14ac:dyDescent="0.3">
      <c r="C351" s="211"/>
    </row>
    <row r="352" spans="2:16" x14ac:dyDescent="0.3">
      <c r="C352" s="211"/>
    </row>
    <row r="353" spans="3:4" x14ac:dyDescent="0.3">
      <c r="C353" s="211"/>
    </row>
    <row r="354" spans="3:4" x14ac:dyDescent="0.3">
      <c r="C354" s="211"/>
    </row>
    <row r="355" spans="3:4" x14ac:dyDescent="0.3">
      <c r="C355" s="211"/>
      <c r="D355" s="213"/>
    </row>
    <row r="356" spans="3:4" x14ac:dyDescent="0.3">
      <c r="C356" s="211"/>
    </row>
    <row r="357" spans="3:4" x14ac:dyDescent="0.3">
      <c r="C357" s="211"/>
    </row>
    <row r="358" spans="3:4" x14ac:dyDescent="0.3">
      <c r="C358" s="211"/>
      <c r="D358" s="213"/>
    </row>
  </sheetData>
  <mergeCells count="174">
    <mergeCell ref="B17:B27"/>
    <mergeCell ref="B28:B38"/>
    <mergeCell ref="B39:B49"/>
    <mergeCell ref="B5:O5"/>
    <mergeCell ref="B6:O6"/>
    <mergeCell ref="B14:B16"/>
    <mergeCell ref="C14:C16"/>
    <mergeCell ref="D14:D16"/>
    <mergeCell ref="E14:N14"/>
    <mergeCell ref="E15:F15"/>
    <mergeCell ref="G15:H15"/>
    <mergeCell ref="I15:J15"/>
    <mergeCell ref="K15:L15"/>
    <mergeCell ref="M15:N15"/>
    <mergeCell ref="C20:C22"/>
    <mergeCell ref="C17:C19"/>
    <mergeCell ref="C45:C47"/>
    <mergeCell ref="C42:C44"/>
    <mergeCell ref="C39:C41"/>
    <mergeCell ref="C34:C36"/>
    <mergeCell ref="C31:C33"/>
    <mergeCell ref="C28:C30"/>
    <mergeCell ref="C23:C25"/>
    <mergeCell ref="B50:B60"/>
    <mergeCell ref="B219:B229"/>
    <mergeCell ref="B197:B207"/>
    <mergeCell ref="B208:B218"/>
    <mergeCell ref="B83:B93"/>
    <mergeCell ref="B61:B71"/>
    <mergeCell ref="B72:B82"/>
    <mergeCell ref="I97:J97"/>
    <mergeCell ref="C53:C55"/>
    <mergeCell ref="C50:C52"/>
    <mergeCell ref="C56:C58"/>
    <mergeCell ref="C132:C134"/>
    <mergeCell ref="C135:C137"/>
    <mergeCell ref="E195:F195"/>
    <mergeCell ref="G195:H195"/>
    <mergeCell ref="I195:J195"/>
    <mergeCell ref="C219:C221"/>
    <mergeCell ref="C214:C216"/>
    <mergeCell ref="C225:C227"/>
    <mergeCell ref="C222:C224"/>
    <mergeCell ref="B145:B147"/>
    <mergeCell ref="B132:B142"/>
    <mergeCell ref="B121:B131"/>
    <mergeCell ref="B110:B120"/>
    <mergeCell ref="C61:C63"/>
    <mergeCell ref="C127:C129"/>
    <mergeCell ref="C116:C118"/>
    <mergeCell ref="C105:C107"/>
    <mergeCell ref="C86:C88"/>
    <mergeCell ref="C83:C85"/>
    <mergeCell ref="C67:C69"/>
    <mergeCell ref="C78:C80"/>
    <mergeCell ref="C89:C91"/>
    <mergeCell ref="C99:C101"/>
    <mergeCell ref="C102:C104"/>
    <mergeCell ref="C110:C112"/>
    <mergeCell ref="C113:C115"/>
    <mergeCell ref="C121:C123"/>
    <mergeCell ref="C124:C126"/>
    <mergeCell ref="C96:C98"/>
    <mergeCell ref="C64:C66"/>
    <mergeCell ref="M97:N97"/>
    <mergeCell ref="D194:D196"/>
    <mergeCell ref="C194:C196"/>
    <mergeCell ref="E194:N194"/>
    <mergeCell ref="D96:D98"/>
    <mergeCell ref="E96:N96"/>
    <mergeCell ref="E97:F97"/>
    <mergeCell ref="G97:H97"/>
    <mergeCell ref="C145:C147"/>
    <mergeCell ref="D145:D147"/>
    <mergeCell ref="E145:N145"/>
    <mergeCell ref="C151:C153"/>
    <mergeCell ref="C154:C156"/>
    <mergeCell ref="C159:C161"/>
    <mergeCell ref="C162:C164"/>
    <mergeCell ref="I146:J146"/>
    <mergeCell ref="M195:N195"/>
    <mergeCell ref="C184:C186"/>
    <mergeCell ref="C187:C189"/>
    <mergeCell ref="E146:F146"/>
    <mergeCell ref="G146:H146"/>
    <mergeCell ref="E318:N318"/>
    <mergeCell ref="E319:F319"/>
    <mergeCell ref="G319:H319"/>
    <mergeCell ref="I319:J319"/>
    <mergeCell ref="K319:L319"/>
    <mergeCell ref="M319:N319"/>
    <mergeCell ref="K97:L97"/>
    <mergeCell ref="C75:C77"/>
    <mergeCell ref="C72:C74"/>
    <mergeCell ref="D318:D320"/>
    <mergeCell ref="C294:C296"/>
    <mergeCell ref="C297:C299"/>
    <mergeCell ref="C305:C307"/>
    <mergeCell ref="C308:C310"/>
    <mergeCell ref="D291:D293"/>
    <mergeCell ref="K195:L195"/>
    <mergeCell ref="E232:N232"/>
    <mergeCell ref="K146:L146"/>
    <mergeCell ref="M146:N146"/>
    <mergeCell ref="E233:F233"/>
    <mergeCell ref="G233:H233"/>
    <mergeCell ref="I233:J233"/>
    <mergeCell ref="K233:L233"/>
    <mergeCell ref="M233:N233"/>
    <mergeCell ref="B96:B98"/>
    <mergeCell ref="D232:D234"/>
    <mergeCell ref="C318:C320"/>
    <mergeCell ref="C291:C293"/>
    <mergeCell ref="C165:C167"/>
    <mergeCell ref="C148:C150"/>
    <mergeCell ref="C170:C172"/>
    <mergeCell ref="C138:C140"/>
    <mergeCell ref="B99:B109"/>
    <mergeCell ref="B232:B234"/>
    <mergeCell ref="B148:B158"/>
    <mergeCell ref="B159:B169"/>
    <mergeCell ref="B170:B180"/>
    <mergeCell ref="B181:B191"/>
    <mergeCell ref="B194:B196"/>
    <mergeCell ref="C232:C234"/>
    <mergeCell ref="C200:C202"/>
    <mergeCell ref="C203:C205"/>
    <mergeCell ref="C173:C175"/>
    <mergeCell ref="C197:C199"/>
    <mergeCell ref="B273:B277"/>
    <mergeCell ref="C273:C275"/>
    <mergeCell ref="B278:B282"/>
    <mergeCell ref="B263:B267"/>
    <mergeCell ref="B332:B342"/>
    <mergeCell ref="B321:B331"/>
    <mergeCell ref="B318:B320"/>
    <mergeCell ref="B305:B315"/>
    <mergeCell ref="B294:B304"/>
    <mergeCell ref="B291:B293"/>
    <mergeCell ref="B283:B287"/>
    <mergeCell ref="B240:B247"/>
    <mergeCell ref="C240:C242"/>
    <mergeCell ref="C338:C340"/>
    <mergeCell ref="C300:C302"/>
    <mergeCell ref="C311:C313"/>
    <mergeCell ref="C263:C265"/>
    <mergeCell ref="C268:C270"/>
    <mergeCell ref="C332:C334"/>
    <mergeCell ref="C335:C337"/>
    <mergeCell ref="C327:C329"/>
    <mergeCell ref="C283:C285"/>
    <mergeCell ref="C211:C213"/>
    <mergeCell ref="C208:C210"/>
    <mergeCell ref="C176:C178"/>
    <mergeCell ref="C181:C183"/>
    <mergeCell ref="B268:B272"/>
    <mergeCell ref="C321:C323"/>
    <mergeCell ref="C324:C326"/>
    <mergeCell ref="C278:C280"/>
    <mergeCell ref="B235:B239"/>
    <mergeCell ref="C235:C237"/>
    <mergeCell ref="E291:N291"/>
    <mergeCell ref="E292:F292"/>
    <mergeCell ref="G292:H292"/>
    <mergeCell ref="I292:J292"/>
    <mergeCell ref="K292:L292"/>
    <mergeCell ref="M292:N292"/>
    <mergeCell ref="C258:C260"/>
    <mergeCell ref="C243:C245"/>
    <mergeCell ref="B248:B252"/>
    <mergeCell ref="C248:C250"/>
    <mergeCell ref="B253:B257"/>
    <mergeCell ref="C253:C255"/>
    <mergeCell ref="B258:B262"/>
  </mergeCells>
  <pageMargins left="0.7" right="0.7" top="0.75" bottom="0.75" header="0.3" footer="0.3"/>
  <pageSetup paperSize="9" orientation="portrait" r:id="rId1"/>
  <ignoredErrors>
    <ignoredError sqref="F49:N49 G85 G93 G207 G221 G27 M27 I207 O207 K63 K66 M71 G87:G88 G224 I221 I224 I85 I93 I87:I88"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AB1763"/>
  <sheetViews>
    <sheetView tabSelected="1" topLeftCell="A12" zoomScale="85" zoomScaleNormal="85" workbookViewId="0">
      <selection activeCell="A15" sqref="A15:XFD32"/>
    </sheetView>
  </sheetViews>
  <sheetFormatPr baseColWidth="10" defaultColWidth="10.85546875" defaultRowHeight="9" customHeight="1" x14ac:dyDescent="0.25"/>
  <cols>
    <col min="1" max="1" width="10.85546875" style="146"/>
    <col min="2" max="2" width="4.140625" style="146" customWidth="1"/>
    <col min="3" max="3" width="34.42578125" style="146" customWidth="1"/>
    <col min="4" max="4" width="28.85546875" style="146" customWidth="1"/>
    <col min="5" max="5" width="8.42578125" style="146" hidden="1" customWidth="1"/>
    <col min="6" max="6" width="12.28515625" style="146" hidden="1" customWidth="1"/>
    <col min="7" max="7" width="9.42578125" style="146" hidden="1" customWidth="1"/>
    <col min="8" max="8" width="10" style="146" hidden="1" customWidth="1"/>
    <col min="9" max="9" width="13" style="146" hidden="1" customWidth="1"/>
    <col min="10" max="10" width="12.5703125" style="146" hidden="1" customWidth="1"/>
    <col min="11" max="11" width="10.28515625" style="146" hidden="1" customWidth="1"/>
    <col min="12" max="13" width="7" style="146" hidden="1" customWidth="1"/>
    <col min="14" max="14" width="5.5703125" style="146" hidden="1" customWidth="1"/>
    <col min="15" max="15" width="7.140625" style="146" hidden="1" customWidth="1"/>
    <col min="16" max="16" width="9" style="146" hidden="1" customWidth="1"/>
    <col min="17" max="17" width="5.5703125" style="146" customWidth="1"/>
    <col min="18" max="18" width="9.28515625" style="146" customWidth="1"/>
    <col min="19" max="22" width="7" style="146" customWidth="1"/>
    <col min="23" max="23" width="8.5703125" style="146" customWidth="1"/>
    <col min="24" max="24" width="8.7109375" style="146" customWidth="1"/>
    <col min="25" max="25" width="8" style="146" customWidth="1"/>
    <col min="26" max="26" width="13" style="146" customWidth="1"/>
    <col min="27" max="28" width="10.85546875" style="146" customWidth="1"/>
    <col min="29" max="16384" width="10.85546875" style="146"/>
  </cols>
  <sheetData>
    <row r="1" spans="3:28" ht="13.5" x14ac:dyDescent="0.25"/>
    <row r="2" spans="3:28" ht="13.5" x14ac:dyDescent="0.25"/>
    <row r="3" spans="3:28" ht="13.5" x14ac:dyDescent="0.25"/>
    <row r="4" spans="3:28" ht="13.5" x14ac:dyDescent="0.25"/>
    <row r="5" spans="3:28" ht="13.5" x14ac:dyDescent="0.25">
      <c r="C5" s="446" t="s">
        <v>333</v>
      </c>
      <c r="D5" s="447"/>
      <c r="E5" s="447"/>
      <c r="F5" s="447"/>
      <c r="G5" s="447"/>
      <c r="H5" s="447"/>
      <c r="I5" s="447"/>
      <c r="J5" s="447"/>
      <c r="K5" s="447"/>
      <c r="L5" s="447"/>
      <c r="M5" s="447"/>
      <c r="N5" s="447"/>
      <c r="O5" s="447"/>
      <c r="P5" s="447"/>
      <c r="Q5" s="447"/>
      <c r="R5" s="447"/>
      <c r="S5" s="447"/>
      <c r="T5" s="447"/>
      <c r="U5" s="447"/>
      <c r="V5" s="447"/>
      <c r="W5" s="447"/>
      <c r="X5" s="447"/>
    </row>
    <row r="6" spans="3:28" ht="13.5" x14ac:dyDescent="0.25">
      <c r="C6" s="448"/>
      <c r="D6" s="448"/>
      <c r="E6" s="448"/>
      <c r="F6" s="448"/>
      <c r="G6" s="448"/>
      <c r="H6" s="448"/>
      <c r="I6" s="448"/>
      <c r="J6" s="448"/>
      <c r="K6" s="448"/>
      <c r="L6" s="448"/>
      <c r="M6" s="448"/>
      <c r="N6" s="448"/>
      <c r="O6" s="448"/>
      <c r="P6" s="448"/>
    </row>
    <row r="7" spans="3:28" ht="13.5" x14ac:dyDescent="0.25">
      <c r="C7" s="145"/>
      <c r="D7" s="145"/>
      <c r="E7" s="145"/>
      <c r="F7" s="145"/>
      <c r="G7" s="145"/>
      <c r="H7" s="145"/>
      <c r="I7" s="145"/>
      <c r="J7" s="145"/>
      <c r="K7" s="145"/>
      <c r="L7" s="145"/>
      <c r="M7" s="145"/>
      <c r="N7" s="145"/>
      <c r="O7" s="145"/>
      <c r="P7" s="145"/>
    </row>
    <row r="8" spans="3:28" ht="13.5" x14ac:dyDescent="0.25">
      <c r="C8" s="144" t="s">
        <v>354</v>
      </c>
    </row>
    <row r="9" spans="3:28" ht="13.5" x14ac:dyDescent="0.25">
      <c r="C9" s="144"/>
    </row>
    <row r="10" spans="3:28" ht="13.5" x14ac:dyDescent="0.25">
      <c r="C10" s="144" t="s">
        <v>355</v>
      </c>
      <c r="D10" s="144"/>
    </row>
    <row r="11" spans="3:28" ht="13.5" x14ac:dyDescent="0.25"/>
    <row r="12" spans="3:28" ht="13.5" x14ac:dyDescent="0.25">
      <c r="C12" s="449" t="s">
        <v>61</v>
      </c>
      <c r="D12" s="452" t="s">
        <v>63</v>
      </c>
      <c r="E12" s="457" t="s">
        <v>117</v>
      </c>
      <c r="F12" s="457"/>
      <c r="G12" s="457"/>
      <c r="H12" s="457"/>
      <c r="I12" s="457"/>
      <c r="J12" s="457"/>
      <c r="K12" s="457"/>
      <c r="L12" s="457"/>
      <c r="M12" s="457"/>
      <c r="N12" s="457"/>
      <c r="O12" s="457"/>
      <c r="P12" s="457"/>
      <c r="Q12" s="457"/>
      <c r="R12" s="457"/>
      <c r="S12" s="457"/>
      <c r="T12" s="457"/>
      <c r="U12" s="457"/>
      <c r="V12" s="457"/>
      <c r="W12" s="457"/>
      <c r="X12" s="457"/>
      <c r="Y12" s="457"/>
      <c r="Z12" s="457"/>
      <c r="AA12" s="457"/>
      <c r="AB12" s="458"/>
    </row>
    <row r="13" spans="3:28" ht="30.75" customHeight="1" x14ac:dyDescent="0.25">
      <c r="C13" s="450"/>
      <c r="D13" s="453"/>
      <c r="E13" s="455" t="s">
        <v>6</v>
      </c>
      <c r="F13" s="455"/>
      <c r="G13" s="455"/>
      <c r="H13" s="455" t="s">
        <v>5</v>
      </c>
      <c r="I13" s="455"/>
      <c r="J13" s="455"/>
      <c r="K13" s="455" t="s">
        <v>162</v>
      </c>
      <c r="L13" s="455"/>
      <c r="M13" s="455"/>
      <c r="N13" s="455" t="s">
        <v>118</v>
      </c>
      <c r="O13" s="455"/>
      <c r="P13" s="455"/>
      <c r="Q13" s="453" t="s">
        <v>196</v>
      </c>
      <c r="R13" s="453"/>
      <c r="S13" s="453"/>
      <c r="T13" s="455" t="s">
        <v>12</v>
      </c>
      <c r="U13" s="455"/>
      <c r="V13" s="455"/>
      <c r="W13" s="455" t="s">
        <v>116</v>
      </c>
      <c r="X13" s="455"/>
      <c r="Y13" s="455"/>
      <c r="Z13" s="455" t="s">
        <v>119</v>
      </c>
      <c r="AA13" s="455"/>
      <c r="AB13" s="456"/>
    </row>
    <row r="14" spans="3:28" ht="13.5" x14ac:dyDescent="0.25">
      <c r="C14" s="451"/>
      <c r="D14" s="454"/>
      <c r="E14" s="218" t="s">
        <v>70</v>
      </c>
      <c r="F14" s="218" t="s">
        <v>71</v>
      </c>
      <c r="G14" s="218" t="s">
        <v>0</v>
      </c>
      <c r="H14" s="218" t="s">
        <v>70</v>
      </c>
      <c r="I14" s="218" t="s">
        <v>71</v>
      </c>
      <c r="J14" s="218" t="s">
        <v>0</v>
      </c>
      <c r="K14" s="218" t="s">
        <v>70</v>
      </c>
      <c r="L14" s="218" t="s">
        <v>71</v>
      </c>
      <c r="M14" s="218" t="s">
        <v>0</v>
      </c>
      <c r="N14" s="218" t="s">
        <v>70</v>
      </c>
      <c r="O14" s="218" t="s">
        <v>71</v>
      </c>
      <c r="P14" s="218" t="s">
        <v>0</v>
      </c>
      <c r="Q14" s="218" t="s">
        <v>70</v>
      </c>
      <c r="R14" s="218" t="s">
        <v>71</v>
      </c>
      <c r="S14" s="218" t="s">
        <v>0</v>
      </c>
      <c r="T14" s="218" t="s">
        <v>70</v>
      </c>
      <c r="U14" s="218" t="s">
        <v>71</v>
      </c>
      <c r="V14" s="218" t="s">
        <v>0</v>
      </c>
      <c r="W14" s="218" t="s">
        <v>70</v>
      </c>
      <c r="X14" s="218" t="s">
        <v>71</v>
      </c>
      <c r="Y14" s="218" t="s">
        <v>0</v>
      </c>
      <c r="Z14" s="218" t="s">
        <v>70</v>
      </c>
      <c r="AA14" s="218" t="s">
        <v>71</v>
      </c>
      <c r="AB14" s="219" t="s">
        <v>0</v>
      </c>
    </row>
    <row r="15" spans="3:28" ht="13.5" hidden="1" x14ac:dyDescent="0.25">
      <c r="C15" s="220" t="s">
        <v>120</v>
      </c>
      <c r="D15" s="220"/>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row>
    <row r="16" spans="3:28" ht="13.5" hidden="1" x14ac:dyDescent="0.25">
      <c r="C16" s="222" t="s">
        <v>121</v>
      </c>
      <c r="D16" s="222" t="s">
        <v>122</v>
      </c>
      <c r="E16" s="223">
        <f>+'15.2 Prog RH 2'!M27</f>
        <v>630.66666666666663</v>
      </c>
      <c r="F16" s="223"/>
      <c r="G16" s="223">
        <f>SUM(E16:F16)</f>
        <v>630.66666666666663</v>
      </c>
      <c r="H16" s="223">
        <f>+'15.2 Prog RH 2'!M109</f>
        <v>330</v>
      </c>
      <c r="I16" s="223"/>
      <c r="J16" s="223">
        <f>SUM(H16:I16)</f>
        <v>330</v>
      </c>
      <c r="K16" s="223">
        <f>+'15.2 Prog RH 2'!M207</f>
        <v>264</v>
      </c>
      <c r="L16" s="223"/>
      <c r="M16" s="223">
        <f>SUM(K16:L16)</f>
        <v>264</v>
      </c>
      <c r="N16" s="223">
        <f>+'15.2 Prog RH 2'!M158</f>
        <v>264</v>
      </c>
      <c r="O16" s="223"/>
      <c r="P16" s="223">
        <f>SUM(N16:O16)</f>
        <v>264</v>
      </c>
      <c r="Q16" s="223">
        <f>+'15.2 Prog RH 2'!M239</f>
        <v>161.33333333333331</v>
      </c>
      <c r="R16" s="223"/>
      <c r="S16" s="223">
        <f>SUM(Q16:R16)</f>
        <v>161.33333333333331</v>
      </c>
      <c r="T16" s="223"/>
      <c r="U16" s="223"/>
      <c r="V16" s="223"/>
      <c r="W16" s="223"/>
      <c r="X16" s="223"/>
      <c r="Y16" s="223"/>
      <c r="Z16" s="223">
        <f>SUM(E16+H16+K16+N16+Q16)</f>
        <v>1649.9999999999998</v>
      </c>
      <c r="AA16" s="223"/>
      <c r="AB16" s="223">
        <f>SUM(Z16:AA16)</f>
        <v>1649.9999999999998</v>
      </c>
    </row>
    <row r="17" spans="3:28" ht="13.5" hidden="1" x14ac:dyDescent="0.25">
      <c r="C17" s="222"/>
      <c r="D17" s="222" t="s">
        <v>123</v>
      </c>
      <c r="E17" s="224"/>
      <c r="F17" s="224"/>
      <c r="G17" s="224">
        <f>G16/$AB$16</f>
        <v>0.38222222222222224</v>
      </c>
      <c r="H17" s="224"/>
      <c r="I17" s="224"/>
      <c r="J17" s="224">
        <f>J16/$AB$16</f>
        <v>0.20000000000000004</v>
      </c>
      <c r="K17" s="224"/>
      <c r="L17" s="224"/>
      <c r="M17" s="224">
        <f>M16/$AB$16</f>
        <v>0.16000000000000003</v>
      </c>
      <c r="N17" s="224"/>
      <c r="O17" s="224"/>
      <c r="P17" s="224">
        <f>P16/$AB$16</f>
        <v>0.16000000000000003</v>
      </c>
      <c r="Q17" s="224"/>
      <c r="R17" s="224"/>
      <c r="S17" s="224">
        <f>S16/$AB$16</f>
        <v>9.7777777777777783E-2</v>
      </c>
      <c r="T17" s="224"/>
      <c r="U17" s="224"/>
      <c r="V17" s="224"/>
      <c r="W17" s="224"/>
      <c r="X17" s="224"/>
      <c r="Y17" s="224"/>
      <c r="Z17" s="224"/>
      <c r="AA17" s="224"/>
      <c r="AB17" s="224">
        <f>AB16/$AB$16</f>
        <v>1</v>
      </c>
    </row>
    <row r="18" spans="3:28" ht="13.5" hidden="1" x14ac:dyDescent="0.25">
      <c r="C18" s="220" t="s">
        <v>124</v>
      </c>
      <c r="D18" s="220"/>
      <c r="E18" s="221"/>
      <c r="F18" s="221"/>
      <c r="G18" s="221"/>
      <c r="H18" s="221"/>
      <c r="I18" s="221"/>
      <c r="J18" s="221"/>
      <c r="K18" s="221"/>
      <c r="L18" s="221"/>
      <c r="M18" s="221"/>
      <c r="N18" s="221"/>
      <c r="O18" s="221"/>
      <c r="P18" s="221"/>
      <c r="Q18" s="221"/>
      <c r="R18" s="221"/>
      <c r="S18" s="221"/>
      <c r="T18" s="221"/>
      <c r="U18" s="221"/>
      <c r="V18" s="221"/>
      <c r="W18" s="221"/>
      <c r="X18" s="221"/>
      <c r="Y18" s="221"/>
      <c r="Z18" s="221"/>
      <c r="AA18" s="221"/>
      <c r="AB18" s="221"/>
    </row>
    <row r="19" spans="3:28" ht="13.5" hidden="1" x14ac:dyDescent="0.25">
      <c r="C19" s="222" t="s">
        <v>125</v>
      </c>
      <c r="D19" s="222" t="s">
        <v>122</v>
      </c>
      <c r="E19" s="223">
        <f>+'15.2 Prog RH 2'!M71</f>
        <v>1254</v>
      </c>
      <c r="F19" s="223"/>
      <c r="G19" s="223">
        <f>SUM(E19:F19)</f>
        <v>1254</v>
      </c>
      <c r="H19" s="223"/>
      <c r="I19" s="223"/>
      <c r="J19" s="223"/>
      <c r="K19" s="223"/>
      <c r="L19" s="223"/>
      <c r="M19" s="223"/>
      <c r="N19" s="223"/>
      <c r="O19" s="223"/>
      <c r="P19" s="223"/>
      <c r="Q19" s="223">
        <f>+'15.2 Prog RH 2'!M257</f>
        <v>396</v>
      </c>
      <c r="R19" s="223"/>
      <c r="S19" s="223">
        <f>SUM(Q19:R19)</f>
        <v>396</v>
      </c>
      <c r="T19" s="223"/>
      <c r="U19" s="223"/>
      <c r="V19" s="223"/>
      <c r="W19" s="223"/>
      <c r="X19" s="223"/>
      <c r="Y19" s="223"/>
      <c r="Z19" s="223">
        <f>+E19+Q19</f>
        <v>1650</v>
      </c>
      <c r="AA19" s="223"/>
      <c r="AB19" s="223">
        <f>SUM(Z19:AA19)</f>
        <v>1650</v>
      </c>
    </row>
    <row r="20" spans="3:28" ht="13.5" hidden="1" x14ac:dyDescent="0.25">
      <c r="C20" s="222"/>
      <c r="D20" s="222" t="s">
        <v>123</v>
      </c>
      <c r="E20" s="225"/>
      <c r="F20" s="225"/>
      <c r="G20" s="225">
        <f>G19/$AB$19</f>
        <v>0.76</v>
      </c>
      <c r="H20" s="225"/>
      <c r="I20" s="225"/>
      <c r="J20" s="225"/>
      <c r="K20" s="225"/>
      <c r="L20" s="225"/>
      <c r="M20" s="225"/>
      <c r="N20" s="225"/>
      <c r="O20" s="225"/>
      <c r="P20" s="225"/>
      <c r="Q20" s="225"/>
      <c r="R20" s="225"/>
      <c r="S20" s="225">
        <f>S19/$AB$19</f>
        <v>0.24</v>
      </c>
      <c r="T20" s="225"/>
      <c r="U20" s="225"/>
      <c r="V20" s="225"/>
      <c r="W20" s="225"/>
      <c r="X20" s="225"/>
      <c r="Y20" s="225"/>
      <c r="Z20" s="225"/>
      <c r="AA20" s="225"/>
      <c r="AB20" s="225">
        <f>AB19/$AB$19</f>
        <v>1</v>
      </c>
    </row>
    <row r="21" spans="3:28" ht="13.5" hidden="1" x14ac:dyDescent="0.25">
      <c r="C21" s="222" t="s">
        <v>90</v>
      </c>
      <c r="D21" s="222" t="s">
        <v>122</v>
      </c>
      <c r="E21" s="223">
        <f>+'15.2 Prog RH 2'!M49</f>
        <v>594</v>
      </c>
      <c r="F21" s="223">
        <f>+'15.2 Prog RH 2'!N49</f>
        <v>396</v>
      </c>
      <c r="G21" s="223">
        <f>SUM(E21+F21)</f>
        <v>990</v>
      </c>
      <c r="H21" s="223">
        <f>+'15.2 Prog RH 2'!M131</f>
        <v>396</v>
      </c>
      <c r="I21" s="223">
        <f>+'15.2 Prog RH 2'!N131</f>
        <v>483.99999999999994</v>
      </c>
      <c r="J21" s="223">
        <f>SUM(H21:I21)</f>
        <v>880</v>
      </c>
      <c r="K21" s="223"/>
      <c r="L21" s="223"/>
      <c r="M21" s="223"/>
      <c r="N21" s="223">
        <f>+'15.2 Prog RH 2'!M180</f>
        <v>483.99999999999994</v>
      </c>
      <c r="O21" s="223">
        <f>+'15.2 Prog RH 2'!N180</f>
        <v>594</v>
      </c>
      <c r="P21" s="223">
        <f>SUM(N21:O21)</f>
        <v>1078</v>
      </c>
      <c r="Q21" s="223">
        <f>+'15.2 Prog RH 2'!M252</f>
        <v>176</v>
      </c>
      <c r="R21" s="223">
        <f>+'15.2 Prog RH 2'!N252</f>
        <v>176</v>
      </c>
      <c r="S21" s="223">
        <f>SUM(Q21:R21)</f>
        <v>352</v>
      </c>
      <c r="T21" s="223"/>
      <c r="U21" s="223"/>
      <c r="V21" s="223"/>
      <c r="W21" s="223"/>
      <c r="X21" s="223"/>
      <c r="Y21" s="223"/>
      <c r="Z21" s="223">
        <f>SUM(E21+H21+N21+Q21)</f>
        <v>1650</v>
      </c>
      <c r="AA21" s="223">
        <f>SUM(F21+I21+O21+R21)</f>
        <v>1650</v>
      </c>
      <c r="AB21" s="223">
        <f>SUM(Z21+AA21)</f>
        <v>3300</v>
      </c>
    </row>
    <row r="22" spans="3:28" ht="13.5" hidden="1" x14ac:dyDescent="0.25">
      <c r="C22" s="222"/>
      <c r="D22" s="222" t="s">
        <v>123</v>
      </c>
      <c r="E22" s="226"/>
      <c r="F22" s="226"/>
      <c r="G22" s="225">
        <f>G21/$AB$21</f>
        <v>0.3</v>
      </c>
      <c r="H22" s="225"/>
      <c r="I22" s="225"/>
      <c r="J22" s="225">
        <f>J21/$AB$21</f>
        <v>0.26666666666666666</v>
      </c>
      <c r="K22" s="225"/>
      <c r="L22" s="225"/>
      <c r="M22" s="225"/>
      <c r="N22" s="225"/>
      <c r="O22" s="225"/>
      <c r="P22" s="225">
        <f>P21/$AB$21</f>
        <v>0.32666666666666666</v>
      </c>
      <c r="Q22" s="225"/>
      <c r="R22" s="225"/>
      <c r="S22" s="225">
        <f>S21/$AB$21</f>
        <v>0.10666666666666667</v>
      </c>
      <c r="T22" s="225"/>
      <c r="U22" s="225"/>
      <c r="V22" s="225"/>
      <c r="W22" s="225"/>
      <c r="X22" s="225"/>
      <c r="Y22" s="225"/>
      <c r="Z22" s="225"/>
      <c r="AA22" s="225"/>
      <c r="AB22" s="225">
        <f>AB21/$AB$21</f>
        <v>1</v>
      </c>
    </row>
    <row r="23" spans="3:28" ht="13.5" hidden="1" x14ac:dyDescent="0.25">
      <c r="C23" s="222" t="s">
        <v>80</v>
      </c>
      <c r="D23" s="222" t="s">
        <v>122</v>
      </c>
      <c r="E23" s="223">
        <f>+'15.2 Prog RH 2'!M38</f>
        <v>562.57142857142856</v>
      </c>
      <c r="F23" s="223"/>
      <c r="G23" s="223">
        <f>SUM(E23:F23)</f>
        <v>562.57142857142856</v>
      </c>
      <c r="H23" s="223">
        <f>+'15.2 Prog RH 2'!M120</f>
        <v>317.42857142857144</v>
      </c>
      <c r="I23" s="223"/>
      <c r="J23" s="223">
        <f>SUM(H23+I23)</f>
        <v>317.42857142857144</v>
      </c>
      <c r="K23" s="223">
        <f>+'15.2 Prog RH 2'!M218</f>
        <v>345.71428571428572</v>
      </c>
      <c r="L23" s="223"/>
      <c r="M23" s="223">
        <f>SUM(K23+L23)</f>
        <v>345.71428571428572</v>
      </c>
      <c r="N23" s="223">
        <f>+'15.2 Prog RH 2'!M169</f>
        <v>301.71428571428572</v>
      </c>
      <c r="O23" s="223"/>
      <c r="P23" s="223">
        <f>SUM(N23:O23)</f>
        <v>301.71428571428572</v>
      </c>
      <c r="Q23" s="223">
        <f>+'15.2 Prog RH 2'!M247</f>
        <v>122.57142857142857</v>
      </c>
      <c r="R23" s="223"/>
      <c r="S23" s="223">
        <f>SUM(Q23:R23)</f>
        <v>122.57142857142857</v>
      </c>
      <c r="T23" s="223"/>
      <c r="U23" s="223"/>
      <c r="V23" s="223"/>
      <c r="W23" s="223"/>
      <c r="X23" s="223"/>
      <c r="Y23" s="223"/>
      <c r="Z23" s="223">
        <f>SUM(E23+H23+K23+N23+Q23)</f>
        <v>1650.0000000000002</v>
      </c>
      <c r="AA23" s="223"/>
      <c r="AB23" s="223">
        <f>SUM(Z23+AA23)</f>
        <v>1650.0000000000002</v>
      </c>
    </row>
    <row r="24" spans="3:28" ht="13.5" hidden="1" x14ac:dyDescent="0.25">
      <c r="C24" s="222"/>
      <c r="D24" s="222" t="s">
        <v>123</v>
      </c>
      <c r="E24" s="226"/>
      <c r="F24" s="226"/>
      <c r="G24" s="225">
        <f>G23/$AB$23</f>
        <v>0.3409523809523809</v>
      </c>
      <c r="H24" s="225"/>
      <c r="I24" s="225"/>
      <c r="J24" s="225">
        <f>J23/$AB$23</f>
        <v>0.19238095238095237</v>
      </c>
      <c r="K24" s="225"/>
      <c r="L24" s="225"/>
      <c r="M24" s="225">
        <f>M23/$AB$23</f>
        <v>0.2095238095238095</v>
      </c>
      <c r="N24" s="225"/>
      <c r="O24" s="225"/>
      <c r="P24" s="225">
        <f>P23/$AB$23</f>
        <v>0.18285714285714283</v>
      </c>
      <c r="Q24" s="225"/>
      <c r="R24" s="225"/>
      <c r="S24" s="225">
        <f>S23/$AB$23</f>
        <v>7.4285714285714274E-2</v>
      </c>
      <c r="T24" s="225"/>
      <c r="U24" s="225"/>
      <c r="V24" s="225"/>
      <c r="W24" s="225"/>
      <c r="X24" s="225"/>
      <c r="Y24" s="225"/>
      <c r="Z24" s="225"/>
      <c r="AA24" s="225"/>
      <c r="AB24" s="225">
        <f>AB23/$AB$23</f>
        <v>1</v>
      </c>
    </row>
    <row r="25" spans="3:28" ht="13.5" hidden="1" x14ac:dyDescent="0.25">
      <c r="C25" s="222" t="s">
        <v>37</v>
      </c>
      <c r="D25" s="222" t="s">
        <v>122</v>
      </c>
      <c r="E25" s="223">
        <f>+'15.2 Prog RH 2'!M82</f>
        <v>0</v>
      </c>
      <c r="F25" s="223"/>
      <c r="G25" s="223">
        <f>SUM(E25+F25)</f>
        <v>0</v>
      </c>
      <c r="H25" s="223"/>
      <c r="I25" s="223"/>
      <c r="J25" s="223"/>
      <c r="K25" s="223"/>
      <c r="L25" s="223"/>
      <c r="M25" s="223"/>
      <c r="N25" s="223"/>
      <c r="O25" s="223"/>
      <c r="P25" s="223"/>
      <c r="Q25" s="223"/>
      <c r="R25" s="223"/>
      <c r="S25" s="223"/>
      <c r="T25" s="223"/>
      <c r="U25" s="223"/>
      <c r="V25" s="223"/>
      <c r="W25" s="223"/>
      <c r="X25" s="223"/>
      <c r="Y25" s="223"/>
      <c r="Z25" s="223">
        <f>SUM(G25+Q25)</f>
        <v>0</v>
      </c>
      <c r="AA25" s="223"/>
      <c r="AB25" s="223">
        <f>SUM(Z25+AA25)</f>
        <v>0</v>
      </c>
    </row>
    <row r="26" spans="3:28" ht="13.5" hidden="1" x14ac:dyDescent="0.25">
      <c r="C26" s="222"/>
      <c r="D26" s="222" t="s">
        <v>123</v>
      </c>
      <c r="E26" s="226"/>
      <c r="F26" s="226"/>
      <c r="G26" s="225">
        <v>0</v>
      </c>
      <c r="H26" s="225"/>
      <c r="I26" s="225"/>
      <c r="J26" s="225"/>
      <c r="K26" s="225"/>
      <c r="L26" s="225"/>
      <c r="M26" s="225"/>
      <c r="N26" s="225"/>
      <c r="O26" s="225"/>
      <c r="P26" s="225"/>
      <c r="Q26" s="225"/>
      <c r="R26" s="225"/>
      <c r="S26" s="225"/>
      <c r="T26" s="225"/>
      <c r="U26" s="225"/>
      <c r="V26" s="225"/>
      <c r="W26" s="225"/>
      <c r="X26" s="225"/>
      <c r="Y26" s="225"/>
      <c r="Z26" s="225"/>
      <c r="AA26" s="225"/>
      <c r="AB26" s="225">
        <v>0</v>
      </c>
    </row>
    <row r="27" spans="3:28" ht="13.5" hidden="1" x14ac:dyDescent="0.25">
      <c r="C27" s="222" t="s">
        <v>126</v>
      </c>
      <c r="D27" s="222" t="s">
        <v>122</v>
      </c>
      <c r="E27" s="223">
        <v>0</v>
      </c>
      <c r="F27" s="223"/>
      <c r="G27" s="223">
        <f>SUM(E27+F27)</f>
        <v>0</v>
      </c>
      <c r="H27" s="223"/>
      <c r="I27" s="223"/>
      <c r="J27" s="223"/>
      <c r="K27" s="223"/>
      <c r="L27" s="223"/>
      <c r="M27" s="223"/>
      <c r="N27" s="223"/>
      <c r="O27" s="223"/>
      <c r="P27" s="223"/>
      <c r="Q27" s="223"/>
      <c r="R27" s="223"/>
      <c r="S27" s="223"/>
      <c r="T27" s="223"/>
      <c r="U27" s="223"/>
      <c r="V27" s="223"/>
      <c r="W27" s="223"/>
      <c r="X27" s="223"/>
      <c r="Y27" s="223"/>
      <c r="Z27" s="223">
        <v>0</v>
      </c>
      <c r="AA27" s="223"/>
      <c r="AB27" s="223">
        <f>SUM(Z27+AA27)</f>
        <v>0</v>
      </c>
    </row>
    <row r="28" spans="3:28" ht="13.5" hidden="1" x14ac:dyDescent="0.25">
      <c r="C28" s="222"/>
      <c r="D28" s="222" t="s">
        <v>123</v>
      </c>
      <c r="E28" s="226"/>
      <c r="F28" s="226"/>
      <c r="G28" s="225">
        <v>0</v>
      </c>
      <c r="H28" s="226"/>
      <c r="I28" s="226"/>
      <c r="J28" s="226"/>
      <c r="K28" s="226"/>
      <c r="L28" s="226"/>
      <c r="M28" s="226"/>
      <c r="N28" s="226"/>
      <c r="O28" s="226"/>
      <c r="P28" s="226"/>
      <c r="Q28" s="226"/>
      <c r="R28" s="226"/>
      <c r="S28" s="225"/>
      <c r="T28" s="226"/>
      <c r="U28" s="226"/>
      <c r="V28" s="225"/>
      <c r="W28" s="226"/>
      <c r="X28" s="226"/>
      <c r="Y28" s="225"/>
      <c r="Z28" s="225"/>
      <c r="AA28" s="225"/>
      <c r="AB28" s="225">
        <v>0</v>
      </c>
    </row>
    <row r="29" spans="3:28" ht="13.5" hidden="1" x14ac:dyDescent="0.25">
      <c r="C29" s="222" t="s">
        <v>110</v>
      </c>
      <c r="D29" s="222" t="s">
        <v>122</v>
      </c>
      <c r="E29" s="223">
        <v>0</v>
      </c>
      <c r="F29" s="223"/>
      <c r="G29" s="223">
        <f>SUM(E29+F29)</f>
        <v>0</v>
      </c>
      <c r="H29" s="223"/>
      <c r="I29" s="223"/>
      <c r="J29" s="223"/>
      <c r="K29" s="223"/>
      <c r="L29" s="223"/>
      <c r="M29" s="223"/>
      <c r="N29" s="223"/>
      <c r="O29" s="223"/>
      <c r="P29" s="223"/>
      <c r="Q29" s="223"/>
      <c r="R29" s="223"/>
      <c r="S29" s="223"/>
      <c r="T29" s="223"/>
      <c r="U29" s="223"/>
      <c r="V29" s="223"/>
      <c r="W29" s="223"/>
      <c r="X29" s="223"/>
      <c r="Y29" s="223"/>
      <c r="Z29" s="223">
        <f>SUM(E29+Q29)</f>
        <v>0</v>
      </c>
      <c r="AA29" s="223"/>
      <c r="AB29" s="223">
        <f>SUM(Z29+AA29)</f>
        <v>0</v>
      </c>
    </row>
    <row r="30" spans="3:28" ht="13.5" hidden="1" x14ac:dyDescent="0.25">
      <c r="C30" s="222"/>
      <c r="D30" s="222" t="s">
        <v>123</v>
      </c>
      <c r="E30" s="226"/>
      <c r="F30" s="226"/>
      <c r="G30" s="225">
        <v>0</v>
      </c>
      <c r="H30" s="225"/>
      <c r="I30" s="225"/>
      <c r="J30" s="225"/>
      <c r="K30" s="225"/>
      <c r="L30" s="225"/>
      <c r="M30" s="225"/>
      <c r="N30" s="225"/>
      <c r="O30" s="225"/>
      <c r="P30" s="225"/>
      <c r="Q30" s="225"/>
      <c r="R30" s="225"/>
      <c r="S30" s="225"/>
      <c r="T30" s="225"/>
      <c r="U30" s="225"/>
      <c r="V30" s="225"/>
      <c r="W30" s="225"/>
      <c r="X30" s="225"/>
      <c r="Y30" s="225"/>
      <c r="Z30" s="225"/>
      <c r="AA30" s="225"/>
      <c r="AB30" s="225">
        <v>0</v>
      </c>
    </row>
    <row r="31" spans="3:28" ht="13.5" hidden="1" x14ac:dyDescent="0.25">
      <c r="C31" s="222" t="s">
        <v>34</v>
      </c>
      <c r="D31" s="222" t="s">
        <v>122</v>
      </c>
      <c r="E31" s="223">
        <v>0</v>
      </c>
      <c r="F31" s="223"/>
      <c r="G31" s="223">
        <f>SUM(E31+F31)</f>
        <v>0</v>
      </c>
      <c r="H31" s="223"/>
      <c r="I31" s="223"/>
      <c r="J31" s="223"/>
      <c r="K31" s="223"/>
      <c r="L31" s="223"/>
      <c r="M31" s="223"/>
      <c r="N31" s="223"/>
      <c r="O31" s="223"/>
      <c r="P31" s="223"/>
      <c r="Q31" s="223"/>
      <c r="R31" s="223"/>
      <c r="S31" s="223"/>
      <c r="T31" s="223">
        <f>+'15.2 Prog RH 2'!M304</f>
        <v>1650</v>
      </c>
      <c r="U31" s="223"/>
      <c r="V31" s="223">
        <f>T31+U31</f>
        <v>1650</v>
      </c>
      <c r="W31" s="223"/>
      <c r="X31" s="223"/>
      <c r="Y31" s="223"/>
      <c r="Z31" s="223">
        <f>SUM(E31+H31+K31+N31+Q31+V31)</f>
        <v>1650</v>
      </c>
      <c r="AA31" s="223"/>
      <c r="AB31" s="223">
        <f>SUM(Z31+AA31)</f>
        <v>1650</v>
      </c>
    </row>
    <row r="32" spans="3:28" ht="13.5" hidden="1" x14ac:dyDescent="0.25">
      <c r="C32" s="222"/>
      <c r="D32" s="222" t="s">
        <v>123</v>
      </c>
      <c r="E32" s="226"/>
      <c r="F32" s="226"/>
      <c r="G32" s="225">
        <v>0</v>
      </c>
      <c r="H32" s="226"/>
      <c r="I32" s="226"/>
      <c r="J32" s="226"/>
      <c r="K32" s="226"/>
      <c r="L32" s="226"/>
      <c r="M32" s="226"/>
      <c r="N32" s="226"/>
      <c r="O32" s="226"/>
      <c r="P32" s="226"/>
      <c r="Q32" s="226"/>
      <c r="R32" s="226"/>
      <c r="S32" s="225"/>
      <c r="T32" s="226"/>
      <c r="U32" s="226"/>
      <c r="V32" s="225">
        <f>V31/$AB$23</f>
        <v>0.99999999999999989</v>
      </c>
      <c r="W32" s="225"/>
      <c r="X32" s="225"/>
      <c r="Y32" s="225"/>
      <c r="Z32" s="225"/>
      <c r="AA32" s="225"/>
      <c r="AB32" s="225">
        <f>AB31/$AB$31</f>
        <v>1</v>
      </c>
    </row>
    <row r="33" spans="3:28" ht="13.5" x14ac:dyDescent="0.25">
      <c r="C33" s="222" t="s">
        <v>349</v>
      </c>
      <c r="D33" s="222" t="s">
        <v>122</v>
      </c>
      <c r="E33" s="223">
        <v>0</v>
      </c>
      <c r="F33" s="223"/>
      <c r="G33" s="223">
        <v>0</v>
      </c>
      <c r="H33" s="223"/>
      <c r="I33" s="223"/>
      <c r="J33" s="223"/>
      <c r="K33" s="223"/>
      <c r="L33" s="223"/>
      <c r="M33" s="223"/>
      <c r="N33" s="223"/>
      <c r="O33" s="223"/>
      <c r="P33" s="223"/>
      <c r="Q33" s="223">
        <f>+'15.2 Prog RH 2'!M287</f>
        <v>462</v>
      </c>
      <c r="R33" s="223"/>
      <c r="S33" s="223">
        <f>SUM(Q33:R33)</f>
        <v>462</v>
      </c>
      <c r="T33" s="223"/>
      <c r="U33" s="223"/>
      <c r="V33" s="223"/>
      <c r="W33" s="223">
        <f>+'15.2 Prog RH 2'!M342</f>
        <v>1188</v>
      </c>
      <c r="X33" s="223"/>
      <c r="Y33" s="223">
        <f>SUM(W33+X33)</f>
        <v>1188</v>
      </c>
      <c r="Z33" s="223">
        <f>+W33+Q33</f>
        <v>1650</v>
      </c>
      <c r="AA33" s="223"/>
      <c r="AB33" s="223">
        <f>SUM(Z33+AA33)</f>
        <v>1650</v>
      </c>
    </row>
    <row r="34" spans="3:28" ht="13.5" x14ac:dyDescent="0.25">
      <c r="C34" s="222"/>
      <c r="D34" s="222" t="s">
        <v>123</v>
      </c>
      <c r="E34" s="226"/>
      <c r="F34" s="226"/>
      <c r="G34" s="225">
        <v>0</v>
      </c>
      <c r="H34" s="226"/>
      <c r="I34" s="226"/>
      <c r="J34" s="226"/>
      <c r="K34" s="226"/>
      <c r="L34" s="226"/>
      <c r="M34" s="226"/>
      <c r="N34" s="226"/>
      <c r="O34" s="226"/>
      <c r="P34" s="226"/>
      <c r="Q34" s="226"/>
      <c r="R34" s="226"/>
      <c r="S34" s="225">
        <f>S33/$AB$23</f>
        <v>0.27999999999999997</v>
      </c>
      <c r="T34" s="226"/>
      <c r="U34" s="226"/>
      <c r="V34" s="226"/>
      <c r="W34" s="226"/>
      <c r="X34" s="226"/>
      <c r="Y34" s="225">
        <f>Y33/$AB$23</f>
        <v>0.71999999999999986</v>
      </c>
      <c r="Z34" s="225"/>
      <c r="AA34" s="225"/>
      <c r="AB34" s="225">
        <f>AB33/$AB$23</f>
        <v>0.99999999999999989</v>
      </c>
    </row>
    <row r="35" spans="3:28" ht="13.5" x14ac:dyDescent="0.25">
      <c r="C35" s="222" t="s">
        <v>350</v>
      </c>
      <c r="D35" s="227" t="s">
        <v>122</v>
      </c>
      <c r="E35" s="223">
        <v>0</v>
      </c>
      <c r="F35" s="223"/>
      <c r="G35" s="223">
        <v>0</v>
      </c>
      <c r="H35" s="223"/>
      <c r="I35" s="223"/>
      <c r="J35" s="223"/>
      <c r="K35" s="223"/>
      <c r="L35" s="223"/>
      <c r="M35" s="223"/>
      <c r="N35" s="223"/>
      <c r="O35" s="223"/>
      <c r="P35" s="223"/>
      <c r="Q35" s="223">
        <f>+'15.2 Prog RH 2'!M282</f>
        <v>660</v>
      </c>
      <c r="R35" s="223"/>
      <c r="S35" s="223">
        <f>SUM(Q35:R35)</f>
        <v>660</v>
      </c>
      <c r="T35" s="223">
        <f>+'15.2 Prog RH 2'!M315</f>
        <v>990</v>
      </c>
      <c r="U35" s="223"/>
      <c r="V35" s="223">
        <f>SUM(T35+U35)</f>
        <v>990</v>
      </c>
      <c r="W35" s="223"/>
      <c r="X35" s="223"/>
      <c r="Y35" s="223"/>
      <c r="Z35" s="223">
        <f>SUM(T35+Q35)</f>
        <v>1650</v>
      </c>
      <c r="AA35" s="223"/>
      <c r="AB35" s="223">
        <f>SUM(Z35+AA35)</f>
        <v>1650</v>
      </c>
    </row>
    <row r="36" spans="3:28" ht="13.5" x14ac:dyDescent="0.25">
      <c r="C36" s="222"/>
      <c r="D36" s="222" t="s">
        <v>123</v>
      </c>
      <c r="E36" s="226"/>
      <c r="F36" s="226"/>
      <c r="G36" s="225">
        <v>0</v>
      </c>
      <c r="H36" s="226"/>
      <c r="I36" s="226"/>
      <c r="J36" s="226"/>
      <c r="K36" s="226"/>
      <c r="L36" s="226"/>
      <c r="M36" s="226"/>
      <c r="N36" s="226"/>
      <c r="O36" s="226"/>
      <c r="P36" s="226"/>
      <c r="Q36" s="226"/>
      <c r="R36" s="226"/>
      <c r="S36" s="225">
        <f>S35/$AB$35</f>
        <v>0.4</v>
      </c>
      <c r="T36" s="225"/>
      <c r="U36" s="226"/>
      <c r="V36" s="225">
        <f>V35/$AB$35</f>
        <v>0.6</v>
      </c>
      <c r="W36" s="225"/>
      <c r="X36" s="225"/>
      <c r="Y36" s="225"/>
      <c r="Z36" s="225"/>
      <c r="AA36" s="225"/>
      <c r="AB36" s="225">
        <f>AB35/$AB$35</f>
        <v>1</v>
      </c>
    </row>
    <row r="37" spans="3:28" ht="13.5" x14ac:dyDescent="0.25">
      <c r="C37" s="222" t="s">
        <v>127</v>
      </c>
      <c r="D37" s="222" t="s">
        <v>122</v>
      </c>
      <c r="E37" s="223">
        <f>+'15.2 Prog RH 2'!M93</f>
        <v>572</v>
      </c>
      <c r="F37" s="223">
        <f>+'15.2 Prog RH 2'!N93</f>
        <v>429</v>
      </c>
      <c r="G37" s="223">
        <f>SUM(E37+F37)</f>
        <v>1001</v>
      </c>
      <c r="H37" s="223">
        <f>+'15.2 Prog RH 2'!M142</f>
        <v>405.42857142857144</v>
      </c>
      <c r="I37" s="223">
        <f>+'15.2 Prog RH 2'!N142</f>
        <v>495</v>
      </c>
      <c r="J37" s="223">
        <f>SUM(H37+I37)</f>
        <v>900.42857142857144</v>
      </c>
      <c r="K37" s="223">
        <f>+'15.2 Prog RH 2'!M229</f>
        <v>226.28571428571428</v>
      </c>
      <c r="L37" s="223">
        <f>+'15.2 Prog RH 2'!N229</f>
        <v>187</v>
      </c>
      <c r="M37" s="223">
        <f>SUM(K37+L37)</f>
        <v>413.28571428571428</v>
      </c>
      <c r="N37" s="223">
        <f>+'15.2 Prog RH 2'!M191</f>
        <v>326.85714285714283</v>
      </c>
      <c r="O37" s="223">
        <f>+'15.2 Prog RH 2'!N191</f>
        <v>352</v>
      </c>
      <c r="P37" s="223">
        <f>SUM(N37:O37)</f>
        <v>678.85714285714289</v>
      </c>
      <c r="Q37" s="223">
        <f>+'15.2 Prog RH 2'!M277</f>
        <v>132</v>
      </c>
      <c r="R37" s="223">
        <f>+'15.2 Prog RH 2'!N277</f>
        <v>187</v>
      </c>
      <c r="S37" s="223">
        <f>SUM(Q37:R37)</f>
        <v>319</v>
      </c>
      <c r="T37" s="223"/>
      <c r="U37" s="223"/>
      <c r="V37" s="223"/>
      <c r="W37" s="223"/>
      <c r="X37" s="223"/>
      <c r="Y37" s="223"/>
      <c r="Z37" s="223">
        <f>SUM(E37+H37+K37+N37+Q37)</f>
        <v>1662.5714285714287</v>
      </c>
      <c r="AA37" s="223">
        <f>SUM(F37+I37+L37+O37+R37)</f>
        <v>1650</v>
      </c>
      <c r="AB37" s="223">
        <f>SUM(Z37+AA37)</f>
        <v>3312.5714285714284</v>
      </c>
    </row>
    <row r="38" spans="3:28" ht="13.5" x14ac:dyDescent="0.25">
      <c r="C38" s="222"/>
      <c r="D38" s="222" t="s">
        <v>123</v>
      </c>
      <c r="E38" s="226"/>
      <c r="F38" s="226"/>
      <c r="G38" s="225">
        <f>G37/$AB$37</f>
        <v>0.30218216318785579</v>
      </c>
      <c r="H38" s="225"/>
      <c r="I38" s="225"/>
      <c r="J38" s="225">
        <f>J37/$AB$37</f>
        <v>0.2718216318785579</v>
      </c>
      <c r="K38" s="225"/>
      <c r="L38" s="225"/>
      <c r="M38" s="225">
        <f>M37/$AB$37</f>
        <v>0.12476280834914612</v>
      </c>
      <c r="N38" s="225"/>
      <c r="O38" s="225"/>
      <c r="P38" s="225">
        <f>P37/$AB$37</f>
        <v>0.20493358633776093</v>
      </c>
      <c r="Q38" s="225"/>
      <c r="R38" s="225"/>
      <c r="S38" s="225">
        <f>S37/$AB$37</f>
        <v>9.6299810246679315E-2</v>
      </c>
      <c r="T38" s="225"/>
      <c r="U38" s="225"/>
      <c r="V38" s="225"/>
      <c r="W38" s="225"/>
      <c r="X38" s="225"/>
      <c r="Y38" s="225"/>
      <c r="Z38" s="225"/>
      <c r="AA38" s="225"/>
      <c r="AB38" s="225">
        <f>AB37/$AB$37</f>
        <v>1</v>
      </c>
    </row>
    <row r="39" spans="3:28" ht="13.5" x14ac:dyDescent="0.25"/>
    <row r="40" spans="3:28" ht="13.5" x14ac:dyDescent="0.25"/>
    <row r="41" spans="3:28" ht="13.5" x14ac:dyDescent="0.25">
      <c r="C41" s="459" t="s">
        <v>137</v>
      </c>
      <c r="D41" s="457"/>
      <c r="E41" s="457"/>
      <c r="F41" s="457"/>
      <c r="G41" s="457"/>
      <c r="H41" s="457"/>
      <c r="I41" s="458"/>
    </row>
    <row r="42" spans="3:28" ht="27" x14ac:dyDescent="0.25">
      <c r="C42" s="268" t="s">
        <v>139</v>
      </c>
      <c r="D42" s="269" t="s">
        <v>140</v>
      </c>
      <c r="E42" s="269" t="s">
        <v>141</v>
      </c>
      <c r="F42" s="269" t="s">
        <v>142</v>
      </c>
      <c r="G42" s="269" t="s">
        <v>143</v>
      </c>
      <c r="H42" s="269" t="s">
        <v>172</v>
      </c>
      <c r="I42" s="270" t="s">
        <v>144</v>
      </c>
    </row>
    <row r="43" spans="3:28" ht="13.5" x14ac:dyDescent="0.25">
      <c r="C43" s="222">
        <v>6</v>
      </c>
      <c r="D43" s="222">
        <v>25</v>
      </c>
      <c r="E43" s="222">
        <f>C43*D43</f>
        <v>150</v>
      </c>
      <c r="F43" s="222">
        <v>11</v>
      </c>
      <c r="G43" s="222">
        <f>E43*F43</f>
        <v>1650</v>
      </c>
      <c r="H43" s="222">
        <f>12*6</f>
        <v>72</v>
      </c>
      <c r="I43" s="222">
        <f>+G43-H43</f>
        <v>1578</v>
      </c>
    </row>
    <row r="44" spans="3:28" ht="13.5" x14ac:dyDescent="0.25"/>
    <row r="45" spans="3:28" ht="13.5" x14ac:dyDescent="0.25">
      <c r="C45" s="144" t="s">
        <v>155</v>
      </c>
    </row>
    <row r="46" spans="3:28" ht="13.5" x14ac:dyDescent="0.25">
      <c r="C46" s="460" t="s">
        <v>156</v>
      </c>
      <c r="D46" s="461"/>
      <c r="E46" s="271" t="s">
        <v>157</v>
      </c>
    </row>
    <row r="47" spans="3:28" ht="13.5" x14ac:dyDescent="0.25">
      <c r="C47" s="222" t="s">
        <v>72</v>
      </c>
      <c r="D47" s="222" t="s">
        <v>6</v>
      </c>
      <c r="E47" s="222">
        <v>0.67</v>
      </c>
    </row>
    <row r="48" spans="3:28" ht="13.5" x14ac:dyDescent="0.25">
      <c r="C48" s="222" t="s">
        <v>158</v>
      </c>
      <c r="D48" s="222"/>
      <c r="E48" s="222">
        <v>0.8</v>
      </c>
    </row>
    <row r="49" spans="3:15" ht="13.5" x14ac:dyDescent="0.25"/>
    <row r="50" spans="3:15" ht="13.5" x14ac:dyDescent="0.25">
      <c r="C50" s="228" t="s">
        <v>128</v>
      </c>
      <c r="D50" s="229"/>
      <c r="E50" s="229"/>
      <c r="F50" s="229"/>
      <c r="G50" s="229"/>
      <c r="H50" s="229"/>
      <c r="I50" s="229"/>
      <c r="J50" s="229"/>
      <c r="K50" s="229"/>
      <c r="L50" s="229"/>
      <c r="M50" s="230"/>
    </row>
    <row r="51" spans="3:15" s="140" customFormat="1" ht="13.5" x14ac:dyDescent="0.25">
      <c r="C51" s="272"/>
      <c r="D51" s="272"/>
      <c r="E51" s="272"/>
      <c r="F51" s="272"/>
      <c r="G51" s="272"/>
      <c r="H51" s="272"/>
      <c r="I51" s="272"/>
      <c r="J51" s="272"/>
      <c r="K51" s="272"/>
      <c r="L51" s="272"/>
      <c r="M51" s="273"/>
    </row>
    <row r="52" spans="3:15" ht="54" x14ac:dyDescent="0.25">
      <c r="C52" s="141" t="s">
        <v>13</v>
      </c>
      <c r="D52" s="142" t="s">
        <v>129</v>
      </c>
      <c r="E52" s="274" t="s">
        <v>130</v>
      </c>
      <c r="F52" s="274" t="s">
        <v>131</v>
      </c>
      <c r="G52" s="274" t="s">
        <v>132</v>
      </c>
      <c r="H52" s="274" t="s">
        <v>133</v>
      </c>
      <c r="I52" s="274" t="s">
        <v>134</v>
      </c>
      <c r="J52" s="274" t="s">
        <v>135</v>
      </c>
      <c r="K52" s="149" t="s">
        <v>136</v>
      </c>
    </row>
    <row r="53" spans="3:15" ht="16.5" x14ac:dyDescent="0.3">
      <c r="C53" s="288" t="s">
        <v>22</v>
      </c>
      <c r="D53" s="4"/>
      <c r="E53" s="4"/>
      <c r="F53" s="4"/>
      <c r="G53" s="4"/>
      <c r="H53" s="4"/>
      <c r="I53" s="4"/>
      <c r="J53" s="4"/>
      <c r="K53" s="4"/>
    </row>
    <row r="54" spans="3:15" s="144" customFormat="1" ht="13.5" x14ac:dyDescent="0.25">
      <c r="C54" s="231" t="s">
        <v>138</v>
      </c>
      <c r="D54" s="231"/>
      <c r="E54" s="231"/>
      <c r="F54" s="231"/>
      <c r="G54" s="231"/>
      <c r="H54" s="231"/>
      <c r="I54" s="231"/>
      <c r="J54" s="231"/>
      <c r="K54" s="232"/>
      <c r="M54" s="146"/>
      <c r="N54" s="146"/>
      <c r="O54" s="146"/>
    </row>
    <row r="55" spans="3:15" ht="13.5" x14ac:dyDescent="0.25">
      <c r="C55" s="222" t="s">
        <v>145</v>
      </c>
      <c r="D55" s="222">
        <v>3</v>
      </c>
      <c r="E55" s="222">
        <v>15</v>
      </c>
      <c r="F55" s="222">
        <f>60/E55</f>
        <v>4</v>
      </c>
      <c r="G55" s="222">
        <f>+$I$43</f>
        <v>1578</v>
      </c>
      <c r="H55" s="222">
        <f>+E47</f>
        <v>0.67</v>
      </c>
      <c r="I55" s="227">
        <f>+D55*F55*G55*H55</f>
        <v>12687.12</v>
      </c>
      <c r="J55" s="233">
        <f>+G17</f>
        <v>0.38222222222222224</v>
      </c>
      <c r="K55" s="227">
        <f>I55*J55</f>
        <v>4849.2992000000004</v>
      </c>
    </row>
    <row r="56" spans="3:15" s="144" customFormat="1" ht="13.5" x14ac:dyDescent="0.25">
      <c r="C56" s="231" t="s">
        <v>85</v>
      </c>
      <c r="D56" s="231"/>
      <c r="E56" s="231"/>
      <c r="F56" s="231"/>
      <c r="G56" s="231"/>
      <c r="H56" s="231"/>
      <c r="I56" s="232"/>
      <c r="J56" s="231"/>
      <c r="K56" s="232"/>
      <c r="M56" s="146"/>
      <c r="N56" s="146"/>
      <c r="O56" s="146"/>
    </row>
    <row r="57" spans="3:15" ht="13.5" x14ac:dyDescent="0.25">
      <c r="C57" s="222" t="s">
        <v>146</v>
      </c>
      <c r="D57" s="222">
        <v>3</v>
      </c>
      <c r="E57" s="222">
        <v>30</v>
      </c>
      <c r="F57" s="222">
        <f>60/E57</f>
        <v>2</v>
      </c>
      <c r="G57" s="222">
        <f>+$I$43</f>
        <v>1578</v>
      </c>
      <c r="H57" s="222">
        <f>+E48</f>
        <v>0.8</v>
      </c>
      <c r="I57" s="227">
        <f>+D57*F57*G57*H57</f>
        <v>7574.4000000000005</v>
      </c>
      <c r="J57" s="233">
        <f>+J17</f>
        <v>0.20000000000000004</v>
      </c>
      <c r="K57" s="227">
        <f>I57*J57</f>
        <v>1514.8800000000003</v>
      </c>
    </row>
    <row r="58" spans="3:15" s="144" customFormat="1" ht="13.5" x14ac:dyDescent="0.25">
      <c r="C58" s="231" t="s">
        <v>88</v>
      </c>
      <c r="D58" s="231"/>
      <c r="E58" s="231"/>
      <c r="F58" s="231"/>
      <c r="G58" s="231"/>
      <c r="H58" s="231"/>
      <c r="I58" s="232"/>
      <c r="J58" s="231"/>
      <c r="K58" s="232"/>
      <c r="M58" s="146"/>
      <c r="N58" s="146"/>
      <c r="O58" s="146"/>
    </row>
    <row r="59" spans="3:15" ht="13.5" x14ac:dyDescent="0.25">
      <c r="C59" s="222" t="s">
        <v>163</v>
      </c>
      <c r="D59" s="222">
        <v>3</v>
      </c>
      <c r="E59" s="222">
        <v>20</v>
      </c>
      <c r="F59" s="222">
        <f>60/E59</f>
        <v>3</v>
      </c>
      <c r="G59" s="222">
        <f>+$I$43</f>
        <v>1578</v>
      </c>
      <c r="H59" s="222">
        <f>+E48</f>
        <v>0.8</v>
      </c>
      <c r="I59" s="227">
        <f>+D59*F59*G59*H59</f>
        <v>11361.6</v>
      </c>
      <c r="J59" s="233">
        <f>+M17</f>
        <v>0.16000000000000003</v>
      </c>
      <c r="K59" s="227">
        <f>I59*J59</f>
        <v>1817.8560000000004</v>
      </c>
    </row>
    <row r="60" spans="3:15" ht="13.5" x14ac:dyDescent="0.25">
      <c r="C60" s="231" t="s">
        <v>197</v>
      </c>
      <c r="D60" s="231"/>
      <c r="E60" s="231"/>
      <c r="F60" s="231"/>
      <c r="G60" s="231"/>
      <c r="H60" s="231"/>
      <c r="I60" s="232"/>
      <c r="J60" s="231"/>
      <c r="K60" s="232"/>
    </row>
    <row r="61" spans="3:15" ht="13.5" x14ac:dyDescent="0.25">
      <c r="C61" s="222" t="s">
        <v>198</v>
      </c>
      <c r="D61" s="222">
        <v>3</v>
      </c>
      <c r="E61" s="222">
        <v>60</v>
      </c>
      <c r="F61" s="222">
        <f>60/E61</f>
        <v>1</v>
      </c>
      <c r="G61" s="222">
        <f>+$I$43</f>
        <v>1578</v>
      </c>
      <c r="H61" s="222">
        <f>+E48</f>
        <v>0.8</v>
      </c>
      <c r="I61" s="227">
        <f>+D61*F61*G61*H61</f>
        <v>3787.2000000000003</v>
      </c>
      <c r="J61" s="233">
        <f>+P17</f>
        <v>0.16000000000000003</v>
      </c>
      <c r="K61" s="227">
        <f>I61*J61</f>
        <v>605.95200000000011</v>
      </c>
    </row>
    <row r="62" spans="3:15" ht="13.5" x14ac:dyDescent="0.25">
      <c r="C62" s="231" t="s">
        <v>199</v>
      </c>
      <c r="D62" s="231"/>
      <c r="E62" s="231"/>
      <c r="F62" s="231"/>
      <c r="G62" s="231"/>
      <c r="H62" s="231"/>
      <c r="I62" s="232"/>
      <c r="J62" s="231"/>
      <c r="K62" s="232"/>
      <c r="L62" s="234"/>
    </row>
    <row r="63" spans="3:15" ht="13.5" x14ac:dyDescent="0.25">
      <c r="C63" s="222" t="s">
        <v>200</v>
      </c>
      <c r="D63" s="222">
        <v>3</v>
      </c>
      <c r="E63" s="222">
        <v>60</v>
      </c>
      <c r="F63" s="222">
        <f>60/E63</f>
        <v>1</v>
      </c>
      <c r="G63" s="222">
        <f>+$I$43</f>
        <v>1578</v>
      </c>
      <c r="H63" s="222">
        <f>+E48</f>
        <v>0.8</v>
      </c>
      <c r="I63" s="227">
        <f>+D63*F63*G63*H63</f>
        <v>3787.2000000000003</v>
      </c>
      <c r="J63" s="233">
        <f>+S17</f>
        <v>9.7777777777777783E-2</v>
      </c>
      <c r="K63" s="227">
        <f>I63*J63</f>
        <v>370.30400000000003</v>
      </c>
      <c r="L63" s="234"/>
    </row>
    <row r="64" spans="3:15" ht="13.5" x14ac:dyDescent="0.25">
      <c r="C64" s="235"/>
      <c r="D64" s="236"/>
      <c r="E64" s="236"/>
      <c r="F64" s="237"/>
      <c r="G64" s="236"/>
      <c r="H64" s="238"/>
      <c r="I64" s="236"/>
      <c r="J64" s="239">
        <f>+SUM(J54:J63)</f>
        <v>1.0000000000000002</v>
      </c>
      <c r="K64" s="227">
        <f>SUM(K54:K63)</f>
        <v>9158.2912000000015</v>
      </c>
      <c r="L64" s="234"/>
    </row>
    <row r="65" spans="3:13" ht="13.5" x14ac:dyDescent="0.25">
      <c r="C65" s="235"/>
      <c r="D65" s="236"/>
      <c r="E65" s="236"/>
      <c r="F65" s="237"/>
      <c r="G65" s="236"/>
      <c r="H65" s="238"/>
      <c r="I65" s="236"/>
      <c r="J65" s="240"/>
      <c r="K65" s="241"/>
      <c r="L65" s="234"/>
    </row>
    <row r="66" spans="3:13" ht="54" x14ac:dyDescent="0.25">
      <c r="C66" s="141" t="s">
        <v>13</v>
      </c>
      <c r="D66" s="142" t="s">
        <v>129</v>
      </c>
      <c r="E66" s="274" t="s">
        <v>130</v>
      </c>
      <c r="F66" s="274" t="s">
        <v>131</v>
      </c>
      <c r="G66" s="274" t="s">
        <v>132</v>
      </c>
      <c r="H66" s="274" t="s">
        <v>133</v>
      </c>
      <c r="I66" s="274" t="s">
        <v>134</v>
      </c>
      <c r="J66" s="274" t="s">
        <v>135</v>
      </c>
      <c r="K66" s="149" t="s">
        <v>136</v>
      </c>
      <c r="L66" s="242"/>
    </row>
    <row r="67" spans="3:13" ht="16.5" x14ac:dyDescent="0.3">
      <c r="C67" s="288" t="s">
        <v>110</v>
      </c>
      <c r="D67" s="4"/>
      <c r="E67" s="4"/>
      <c r="F67" s="4"/>
      <c r="G67" s="4"/>
      <c r="H67" s="4"/>
      <c r="I67" s="4"/>
      <c r="J67" s="4"/>
      <c r="K67" s="4"/>
      <c r="L67" s="242"/>
      <c r="M67" s="230"/>
    </row>
    <row r="68" spans="3:13" s="144" customFormat="1" ht="13.5" x14ac:dyDescent="0.25">
      <c r="C68" s="231" t="s">
        <v>138</v>
      </c>
      <c r="D68" s="231"/>
      <c r="E68" s="231"/>
      <c r="F68" s="231"/>
      <c r="G68" s="231"/>
      <c r="H68" s="231"/>
      <c r="I68" s="231"/>
      <c r="J68" s="231"/>
      <c r="K68" s="231"/>
      <c r="L68" s="243"/>
      <c r="M68" s="244"/>
    </row>
    <row r="69" spans="3:13" ht="13.5" x14ac:dyDescent="0.25">
      <c r="C69" s="222" t="s">
        <v>160</v>
      </c>
      <c r="D69" s="222">
        <v>0</v>
      </c>
      <c r="E69" s="222">
        <v>30</v>
      </c>
      <c r="F69" s="222">
        <f>60/E69</f>
        <v>2</v>
      </c>
      <c r="G69" s="222">
        <f>+I43</f>
        <v>1578</v>
      </c>
      <c r="H69" s="222">
        <f>+E48</f>
        <v>0.8</v>
      </c>
      <c r="I69" s="227">
        <f>+D69*F69*G69*H69</f>
        <v>0</v>
      </c>
      <c r="J69" s="233">
        <f>+G30</f>
        <v>0</v>
      </c>
      <c r="K69" s="227">
        <f>I69*J69</f>
        <v>0</v>
      </c>
      <c r="L69" s="242"/>
      <c r="M69" s="230"/>
    </row>
    <row r="70" spans="3:13" ht="13.5" x14ac:dyDescent="0.25">
      <c r="C70" s="231" t="s">
        <v>199</v>
      </c>
      <c r="D70" s="231"/>
      <c r="E70" s="231"/>
      <c r="F70" s="231"/>
      <c r="G70" s="231"/>
      <c r="H70" s="231"/>
      <c r="I70" s="231"/>
      <c r="J70" s="231"/>
      <c r="K70" s="231"/>
      <c r="L70" s="242"/>
      <c r="M70" s="230"/>
    </row>
    <row r="71" spans="3:13" ht="13.5" x14ac:dyDescent="0.25">
      <c r="C71" s="222" t="s">
        <v>200</v>
      </c>
      <c r="D71" s="222">
        <v>0</v>
      </c>
      <c r="E71" s="222">
        <v>60</v>
      </c>
      <c r="F71" s="222">
        <f>60/E71</f>
        <v>1</v>
      </c>
      <c r="G71" s="222">
        <f>+I43</f>
        <v>1578</v>
      </c>
      <c r="H71" s="222">
        <f>+E48</f>
        <v>0.8</v>
      </c>
      <c r="I71" s="227">
        <f>+D71*F71*G71*H71</f>
        <v>0</v>
      </c>
      <c r="J71" s="233">
        <f>+S30</f>
        <v>0</v>
      </c>
      <c r="K71" s="227">
        <f>I71*J71</f>
        <v>0</v>
      </c>
      <c r="L71" s="242"/>
      <c r="M71" s="230"/>
    </row>
    <row r="72" spans="3:13" ht="13.5" x14ac:dyDescent="0.25">
      <c r="J72" s="233">
        <f>SUM(J69:J71)</f>
        <v>0</v>
      </c>
      <c r="K72" s="227">
        <f>SUM(K69:K71)</f>
        <v>0</v>
      </c>
      <c r="L72" s="242"/>
      <c r="M72" s="230"/>
    </row>
    <row r="73" spans="3:13" ht="13.5" x14ac:dyDescent="0.25">
      <c r="C73" s="245"/>
      <c r="D73" s="236"/>
      <c r="E73" s="236"/>
      <c r="F73" s="237"/>
      <c r="G73" s="236"/>
      <c r="H73" s="238"/>
      <c r="I73" s="236"/>
      <c r="J73" s="246"/>
      <c r="K73" s="236"/>
      <c r="L73" s="242"/>
      <c r="M73" s="230"/>
    </row>
    <row r="74" spans="3:13" ht="54" x14ac:dyDescent="0.25">
      <c r="C74" s="141" t="s">
        <v>13</v>
      </c>
      <c r="D74" s="142" t="s">
        <v>129</v>
      </c>
      <c r="E74" s="274" t="s">
        <v>130</v>
      </c>
      <c r="F74" s="274" t="s">
        <v>131</v>
      </c>
      <c r="G74" s="274" t="s">
        <v>132</v>
      </c>
      <c r="H74" s="274" t="s">
        <v>133</v>
      </c>
      <c r="I74" s="274" t="s">
        <v>134</v>
      </c>
      <c r="J74" s="274" t="s">
        <v>135</v>
      </c>
      <c r="K74" s="149" t="s">
        <v>136</v>
      </c>
      <c r="L74" s="242"/>
      <c r="M74" s="230"/>
    </row>
    <row r="75" spans="3:13" ht="16.5" x14ac:dyDescent="0.3">
      <c r="C75" s="288" t="s">
        <v>32</v>
      </c>
      <c r="D75" s="288"/>
      <c r="E75" s="288"/>
      <c r="F75" s="288"/>
      <c r="G75" s="288"/>
      <c r="H75" s="288"/>
      <c r="I75" s="288"/>
      <c r="J75" s="288"/>
      <c r="K75" s="288"/>
      <c r="L75" s="242"/>
      <c r="M75" s="230"/>
    </row>
    <row r="76" spans="3:13" s="144" customFormat="1" ht="13.5" x14ac:dyDescent="0.25">
      <c r="C76" s="231" t="s">
        <v>84</v>
      </c>
      <c r="D76" s="231"/>
      <c r="E76" s="231"/>
      <c r="F76" s="231"/>
      <c r="G76" s="231"/>
      <c r="H76" s="231"/>
      <c r="I76" s="231"/>
      <c r="J76" s="231"/>
      <c r="K76" s="231"/>
      <c r="L76" s="243"/>
      <c r="M76" s="244"/>
    </row>
    <row r="77" spans="3:13" ht="13.5" x14ac:dyDescent="0.25">
      <c r="C77" s="222" t="s">
        <v>159</v>
      </c>
      <c r="D77" s="222">
        <v>2</v>
      </c>
      <c r="E77" s="222">
        <v>20</v>
      </c>
      <c r="F77" s="222">
        <f>60/E77</f>
        <v>3</v>
      </c>
      <c r="G77" s="222">
        <f>+$I$43</f>
        <v>1578</v>
      </c>
      <c r="H77" s="222">
        <f>+E48</f>
        <v>0.8</v>
      </c>
      <c r="I77" s="227">
        <f>+D77*F77*G77*H77</f>
        <v>7574.4000000000005</v>
      </c>
      <c r="J77" s="233">
        <f>+G20</f>
        <v>0.76</v>
      </c>
      <c r="K77" s="227">
        <f>+I77*J77</f>
        <v>5756.5440000000008</v>
      </c>
      <c r="L77" s="242"/>
      <c r="M77" s="230"/>
    </row>
    <row r="78" spans="3:13" ht="13.5" x14ac:dyDescent="0.25">
      <c r="C78" s="231" t="s">
        <v>199</v>
      </c>
      <c r="D78" s="231"/>
      <c r="E78" s="231"/>
      <c r="F78" s="231"/>
      <c r="G78" s="231"/>
      <c r="H78" s="231"/>
      <c r="I78" s="231"/>
      <c r="J78" s="231"/>
      <c r="K78" s="231"/>
      <c r="L78" s="242"/>
      <c r="M78" s="230"/>
    </row>
    <row r="79" spans="3:13" ht="13.5" x14ac:dyDescent="0.25">
      <c r="C79" s="222" t="s">
        <v>200</v>
      </c>
      <c r="D79" s="222">
        <v>2</v>
      </c>
      <c r="E79" s="222">
        <v>60</v>
      </c>
      <c r="F79" s="222">
        <f>60/E79</f>
        <v>1</v>
      </c>
      <c r="G79" s="222">
        <f>+I43</f>
        <v>1578</v>
      </c>
      <c r="H79" s="222">
        <f>+E48</f>
        <v>0.8</v>
      </c>
      <c r="I79" s="227">
        <f>+D79*F79*G79*H79</f>
        <v>2524.8000000000002</v>
      </c>
      <c r="J79" s="233">
        <f>+S20</f>
        <v>0.24</v>
      </c>
      <c r="K79" s="227">
        <f>I79*J79</f>
        <v>605.952</v>
      </c>
      <c r="L79" s="242"/>
      <c r="M79" s="230"/>
    </row>
    <row r="80" spans="3:13" ht="13.5" x14ac:dyDescent="0.25">
      <c r="C80" s="245"/>
      <c r="D80" s="236"/>
      <c r="E80" s="236"/>
      <c r="F80" s="237"/>
      <c r="G80" s="236"/>
      <c r="H80" s="238"/>
      <c r="I80" s="236"/>
      <c r="J80" s="233">
        <f>SUM(J76:J79)</f>
        <v>1</v>
      </c>
      <c r="K80" s="227">
        <f>SUM(K77:K79)</f>
        <v>6362.496000000001</v>
      </c>
      <c r="L80" s="242"/>
      <c r="M80" s="230"/>
    </row>
    <row r="81" spans="3:16" ht="13.5" x14ac:dyDescent="0.25">
      <c r="C81" s="230"/>
      <c r="D81" s="230"/>
      <c r="E81" s="230"/>
      <c r="F81" s="230"/>
      <c r="G81" s="230"/>
      <c r="H81" s="230"/>
      <c r="I81" s="230"/>
      <c r="J81" s="242"/>
      <c r="K81" s="247"/>
      <c r="L81" s="242"/>
      <c r="M81" s="230"/>
    </row>
    <row r="82" spans="3:16" ht="54" x14ac:dyDescent="0.25">
      <c r="C82" s="141" t="s">
        <v>13</v>
      </c>
      <c r="D82" s="142" t="s">
        <v>129</v>
      </c>
      <c r="E82" s="274" t="s">
        <v>130</v>
      </c>
      <c r="F82" s="274" t="s">
        <v>131</v>
      </c>
      <c r="G82" s="274" t="s">
        <v>132</v>
      </c>
      <c r="H82" s="274" t="s">
        <v>133</v>
      </c>
      <c r="I82" s="274" t="s">
        <v>134</v>
      </c>
      <c r="J82" s="274" t="s">
        <v>161</v>
      </c>
      <c r="K82" s="149" t="s">
        <v>136</v>
      </c>
    </row>
    <row r="83" spans="3:16" ht="16.5" x14ac:dyDescent="0.3">
      <c r="C83" s="288" t="s">
        <v>90</v>
      </c>
      <c r="D83" s="288"/>
      <c r="E83" s="288"/>
      <c r="F83" s="288"/>
      <c r="G83" s="288"/>
      <c r="H83" s="288"/>
      <c r="I83" s="288"/>
      <c r="J83" s="288"/>
      <c r="K83" s="288"/>
    </row>
    <row r="84" spans="3:16" s="144" customFormat="1" ht="13.5" x14ac:dyDescent="0.25">
      <c r="C84" s="231" t="s">
        <v>84</v>
      </c>
      <c r="D84" s="231"/>
      <c r="E84" s="231"/>
      <c r="F84" s="231"/>
      <c r="G84" s="231"/>
      <c r="H84" s="231"/>
      <c r="I84" s="231"/>
      <c r="J84" s="231"/>
      <c r="K84" s="231"/>
      <c r="L84" s="146"/>
      <c r="M84" s="146"/>
      <c r="N84" s="146">
        <v>2017</v>
      </c>
      <c r="O84" s="146"/>
    </row>
    <row r="85" spans="3:16" ht="13.5" x14ac:dyDescent="0.25">
      <c r="C85" s="222" t="s">
        <v>87</v>
      </c>
      <c r="D85" s="222">
        <v>6</v>
      </c>
      <c r="E85" s="222">
        <v>25</v>
      </c>
      <c r="F85" s="248">
        <f>60/E85</f>
        <v>2.4</v>
      </c>
      <c r="G85" s="222">
        <f>+$I$43</f>
        <v>1578</v>
      </c>
      <c r="H85" s="222">
        <v>0.8</v>
      </c>
      <c r="I85" s="227">
        <f>F85*G85*H85*D85</f>
        <v>18178.560000000001</v>
      </c>
      <c r="J85" s="239">
        <f>P85*G22</f>
        <v>5.1345374124585327E-2</v>
      </c>
      <c r="K85" s="227">
        <f>I85*J85</f>
        <v>933.3849642462219</v>
      </c>
      <c r="N85" s="240" t="s">
        <v>87</v>
      </c>
      <c r="O85" s="146">
        <v>1393</v>
      </c>
      <c r="P85" s="240">
        <f>O85/$O$88</f>
        <v>0.17115124708195109</v>
      </c>
    </row>
    <row r="86" spans="3:16" ht="13.5" x14ac:dyDescent="0.25">
      <c r="C86" s="222" t="s">
        <v>147</v>
      </c>
      <c r="D86" s="222">
        <v>6</v>
      </c>
      <c r="E86" s="222">
        <v>20</v>
      </c>
      <c r="F86" s="248">
        <f>60/E86</f>
        <v>3</v>
      </c>
      <c r="G86" s="222">
        <f>+$I$43</f>
        <v>1578</v>
      </c>
      <c r="H86" s="222">
        <v>0.8</v>
      </c>
      <c r="I86" s="227">
        <f>F86*G86*H86*D86</f>
        <v>22723.200000000001</v>
      </c>
      <c r="J86" s="239">
        <f>P86*G22</f>
        <v>0.20501290084776999</v>
      </c>
      <c r="K86" s="227">
        <f>I86*J86</f>
        <v>4658.5491485440471</v>
      </c>
      <c r="N86" s="240" t="s">
        <v>173</v>
      </c>
      <c r="O86" s="146">
        <v>5562</v>
      </c>
      <c r="P86" s="240">
        <f>O86/$O$88</f>
        <v>0.68337633615923332</v>
      </c>
    </row>
    <row r="87" spans="3:16" ht="13.5" x14ac:dyDescent="0.25">
      <c r="C87" s="222" t="s">
        <v>184</v>
      </c>
      <c r="D87" s="222">
        <v>6</v>
      </c>
      <c r="E87" s="222">
        <v>20</v>
      </c>
      <c r="F87" s="248">
        <f>60/E87</f>
        <v>3</v>
      </c>
      <c r="G87" s="222">
        <f>+$I$43</f>
        <v>1578</v>
      </c>
      <c r="H87" s="222">
        <v>0.8</v>
      </c>
      <c r="I87" s="227">
        <f>F87*G87*H87*D87</f>
        <v>22723.200000000001</v>
      </c>
      <c r="J87" s="239">
        <f>P87*G22</f>
        <v>4.3641725027644677E-2</v>
      </c>
      <c r="K87" s="227">
        <f>I87*J87</f>
        <v>991.67964614817561</v>
      </c>
      <c r="N87" s="240" t="s">
        <v>184</v>
      </c>
      <c r="O87" s="146">
        <v>1184</v>
      </c>
      <c r="P87" s="240">
        <f>O87/$O$88</f>
        <v>0.14547241675881559</v>
      </c>
    </row>
    <row r="88" spans="3:16" s="144" customFormat="1" ht="13.5" x14ac:dyDescent="0.25">
      <c r="C88" s="231" t="s">
        <v>85</v>
      </c>
      <c r="D88" s="231"/>
      <c r="E88" s="231"/>
      <c r="F88" s="249"/>
      <c r="G88" s="231"/>
      <c r="H88" s="231"/>
      <c r="I88" s="232"/>
      <c r="J88" s="250"/>
      <c r="K88" s="232"/>
      <c r="L88" s="146"/>
      <c r="M88" s="146"/>
      <c r="N88" s="146"/>
      <c r="O88" s="144">
        <f>SUM(O85:O87)</f>
        <v>8139</v>
      </c>
      <c r="P88" s="240">
        <f>O88/$O$88</f>
        <v>1</v>
      </c>
    </row>
    <row r="89" spans="3:16" ht="13.5" x14ac:dyDescent="0.25">
      <c r="C89" s="222" t="s">
        <v>148</v>
      </c>
      <c r="D89" s="222">
        <v>6</v>
      </c>
      <c r="E89" s="222">
        <v>30</v>
      </c>
      <c r="F89" s="248">
        <f>60/E89</f>
        <v>2</v>
      </c>
      <c r="G89" s="222">
        <f>+$I$43</f>
        <v>1578</v>
      </c>
      <c r="H89" s="222">
        <v>0.8</v>
      </c>
      <c r="I89" s="227">
        <f>F89*G89*H89*D89</f>
        <v>15148.800000000001</v>
      </c>
      <c r="J89" s="239">
        <f>+J22</f>
        <v>0.26666666666666666</v>
      </c>
      <c r="K89" s="227">
        <f>+I89*J89</f>
        <v>4039.6800000000003</v>
      </c>
    </row>
    <row r="90" spans="3:16" ht="13.5" x14ac:dyDescent="0.25">
      <c r="C90" s="231" t="s">
        <v>197</v>
      </c>
      <c r="D90" s="231"/>
      <c r="E90" s="231"/>
      <c r="F90" s="249"/>
      <c r="G90" s="231"/>
      <c r="H90" s="231"/>
      <c r="I90" s="232"/>
      <c r="J90" s="250"/>
      <c r="K90" s="232"/>
      <c r="L90" s="251"/>
    </row>
    <row r="91" spans="3:16" ht="13.5" x14ac:dyDescent="0.25">
      <c r="C91" s="222" t="s">
        <v>198</v>
      </c>
      <c r="D91" s="222">
        <v>6</v>
      </c>
      <c r="E91" s="222">
        <v>60</v>
      </c>
      <c r="F91" s="248">
        <f>60/E91</f>
        <v>1</v>
      </c>
      <c r="G91" s="222">
        <f>+$I$43</f>
        <v>1578</v>
      </c>
      <c r="H91" s="222">
        <v>0.8</v>
      </c>
      <c r="I91" s="227">
        <f>F91*G91*H91*D91</f>
        <v>7574.4000000000005</v>
      </c>
      <c r="J91" s="239">
        <f>+P22</f>
        <v>0.32666666666666666</v>
      </c>
      <c r="K91" s="227">
        <f>+I91*J91</f>
        <v>2474.3040000000001</v>
      </c>
      <c r="L91" s="251"/>
    </row>
    <row r="92" spans="3:16" ht="13.5" x14ac:dyDescent="0.25">
      <c r="C92" s="231" t="s">
        <v>199</v>
      </c>
      <c r="D92" s="231"/>
      <c r="E92" s="231"/>
      <c r="F92" s="249"/>
      <c r="G92" s="231"/>
      <c r="H92" s="231"/>
      <c r="I92" s="232"/>
      <c r="J92" s="250"/>
      <c r="K92" s="232"/>
      <c r="L92" s="251"/>
    </row>
    <row r="93" spans="3:16" ht="13.5" x14ac:dyDescent="0.25">
      <c r="C93" s="222" t="s">
        <v>201</v>
      </c>
      <c r="D93" s="222">
        <v>6</v>
      </c>
      <c r="E93" s="222">
        <v>60</v>
      </c>
      <c r="F93" s="248">
        <f>60/E93</f>
        <v>1</v>
      </c>
      <c r="G93" s="222">
        <f>+$I$43</f>
        <v>1578</v>
      </c>
      <c r="H93" s="222">
        <v>0.8</v>
      </c>
      <c r="I93" s="227">
        <f>F93*G93*H93*D93</f>
        <v>7574.4000000000005</v>
      </c>
      <c r="J93" s="239">
        <f>+S22</f>
        <v>0.10666666666666667</v>
      </c>
      <c r="K93" s="227">
        <f>+I93*J93</f>
        <v>807.93600000000015</v>
      </c>
      <c r="L93" s="251"/>
    </row>
    <row r="94" spans="3:16" ht="13.5" x14ac:dyDescent="0.25">
      <c r="C94" s="144"/>
      <c r="D94" s="144"/>
      <c r="E94" s="144"/>
      <c r="F94" s="144"/>
      <c r="G94" s="144"/>
      <c r="H94" s="144"/>
      <c r="I94" s="144"/>
      <c r="J94" s="239">
        <f>SUM(J84:J93)</f>
        <v>1</v>
      </c>
      <c r="K94" s="227">
        <f>SUM(K84:K89)</f>
        <v>10623.293758938446</v>
      </c>
      <c r="L94" s="251"/>
    </row>
    <row r="95" spans="3:16" ht="13.5" x14ac:dyDescent="0.25">
      <c r="C95" s="144"/>
      <c r="D95" s="144"/>
      <c r="E95" s="144"/>
      <c r="F95" s="144"/>
      <c r="G95" s="144"/>
      <c r="H95" s="144"/>
      <c r="I95" s="144"/>
      <c r="L95" s="251"/>
    </row>
    <row r="96" spans="3:16" ht="13.5" x14ac:dyDescent="0.25">
      <c r="C96" s="252"/>
      <c r="D96" s="252"/>
      <c r="E96" s="252"/>
      <c r="F96" s="252"/>
      <c r="G96" s="252"/>
      <c r="H96" s="253"/>
      <c r="I96" s="252"/>
      <c r="J96" s="252"/>
      <c r="K96" s="254"/>
      <c r="L96" s="255"/>
      <c r="M96" s="251"/>
    </row>
    <row r="97" spans="3:19" ht="54" x14ac:dyDescent="0.25">
      <c r="C97" s="141" t="s">
        <v>13</v>
      </c>
      <c r="D97" s="142" t="s">
        <v>129</v>
      </c>
      <c r="E97" s="274" t="s">
        <v>130</v>
      </c>
      <c r="F97" s="274" t="s">
        <v>131</v>
      </c>
      <c r="G97" s="274" t="s">
        <v>132</v>
      </c>
      <c r="H97" s="274" t="s">
        <v>133</v>
      </c>
      <c r="I97" s="274" t="s">
        <v>134</v>
      </c>
      <c r="J97" s="274" t="s">
        <v>135</v>
      </c>
      <c r="K97" s="149" t="s">
        <v>136</v>
      </c>
    </row>
    <row r="98" spans="3:19" ht="16.5" x14ac:dyDescent="0.3">
      <c r="C98" s="288" t="s">
        <v>80</v>
      </c>
      <c r="D98" s="288"/>
      <c r="E98" s="288"/>
      <c r="F98" s="288"/>
      <c r="G98" s="288"/>
      <c r="H98" s="288"/>
      <c r="I98" s="288"/>
      <c r="J98" s="289"/>
      <c r="K98" s="288"/>
    </row>
    <row r="99" spans="3:19" s="144" customFormat="1" ht="13.5" x14ac:dyDescent="0.25">
      <c r="C99" s="231" t="s">
        <v>84</v>
      </c>
      <c r="D99" s="231"/>
      <c r="E99" s="231"/>
      <c r="F99" s="231"/>
      <c r="G99" s="231"/>
      <c r="H99" s="231"/>
      <c r="I99" s="231"/>
      <c r="J99" s="256"/>
      <c r="K99" s="231"/>
      <c r="R99" s="146"/>
      <c r="S99" s="146"/>
    </row>
    <row r="100" spans="3:19" ht="13.5" x14ac:dyDescent="0.25">
      <c r="C100" s="222" t="s">
        <v>176</v>
      </c>
      <c r="D100" s="222">
        <v>7</v>
      </c>
      <c r="E100" s="222">
        <v>30</v>
      </c>
      <c r="F100" s="222">
        <f>60/E100</f>
        <v>2</v>
      </c>
      <c r="G100" s="222">
        <v>1578</v>
      </c>
      <c r="H100" s="222">
        <f>+$E$48</f>
        <v>0.8</v>
      </c>
      <c r="I100" s="227">
        <f t="shared" ref="I100:I107" si="0">F100*G100*H100*D100</f>
        <v>17673.600000000002</v>
      </c>
      <c r="J100" s="257">
        <f>P101*G24</f>
        <v>9.7035271438991322E-2</v>
      </c>
      <c r="K100" s="227">
        <f t="shared" ref="K100:K107" si="1">+I100*J100</f>
        <v>1714.9625733041573</v>
      </c>
      <c r="N100" s="146">
        <v>2017</v>
      </c>
    </row>
    <row r="101" spans="3:19" ht="13.5" x14ac:dyDescent="0.25">
      <c r="C101" s="222" t="s">
        <v>149</v>
      </c>
      <c r="D101" s="222">
        <v>7</v>
      </c>
      <c r="E101" s="222">
        <v>15</v>
      </c>
      <c r="F101" s="222">
        <f>60/E101</f>
        <v>4</v>
      </c>
      <c r="G101" s="222">
        <v>1578</v>
      </c>
      <c r="H101" s="222">
        <f>+$E$48</f>
        <v>0.8</v>
      </c>
      <c r="I101" s="227">
        <f t="shared" si="0"/>
        <v>35347.200000000004</v>
      </c>
      <c r="J101" s="257">
        <f>P102*G24</f>
        <v>0.12086276961550482</v>
      </c>
      <c r="K101" s="227">
        <f t="shared" si="1"/>
        <v>4272.1604901531728</v>
      </c>
      <c r="N101" s="146" t="s">
        <v>2</v>
      </c>
      <c r="O101" s="241">
        <v>2081</v>
      </c>
      <c r="P101" s="240">
        <f>O101/$O$109</f>
        <v>0.28460065645514221</v>
      </c>
    </row>
    <row r="102" spans="3:19" ht="13.5" x14ac:dyDescent="0.25">
      <c r="C102" s="222" t="s">
        <v>177</v>
      </c>
      <c r="D102" s="222">
        <v>7</v>
      </c>
      <c r="E102" s="222">
        <v>30</v>
      </c>
      <c r="F102" s="222">
        <f t="shared" ref="F102:F107" si="2">60/E102</f>
        <v>2</v>
      </c>
      <c r="G102" s="222">
        <v>1578</v>
      </c>
      <c r="H102" s="222">
        <f t="shared" ref="H102:H107" si="3">+$E$48</f>
        <v>0.8</v>
      </c>
      <c r="I102" s="227">
        <f t="shared" si="0"/>
        <v>17673.600000000002</v>
      </c>
      <c r="J102" s="257">
        <f>P103*G24</f>
        <v>3.6790403251015937E-2</v>
      </c>
      <c r="K102" s="227">
        <f t="shared" si="1"/>
        <v>650.21887089715528</v>
      </c>
      <c r="N102" s="146" t="s">
        <v>3</v>
      </c>
      <c r="O102" s="241">
        <v>2592</v>
      </c>
      <c r="P102" s="240">
        <f t="shared" ref="P102:P109" si="4">O102/$O$109</f>
        <v>0.35448577680525162</v>
      </c>
    </row>
    <row r="103" spans="3:19" ht="13.5" x14ac:dyDescent="0.25">
      <c r="C103" s="222" t="s">
        <v>178</v>
      </c>
      <c r="D103" s="222">
        <v>7</v>
      </c>
      <c r="E103" s="222">
        <v>30</v>
      </c>
      <c r="F103" s="222">
        <f t="shared" si="2"/>
        <v>2</v>
      </c>
      <c r="G103" s="222">
        <v>1578</v>
      </c>
      <c r="H103" s="222">
        <f t="shared" si="3"/>
        <v>0.8</v>
      </c>
      <c r="I103" s="227">
        <f t="shared" si="0"/>
        <v>17673.600000000002</v>
      </c>
      <c r="J103" s="257">
        <f>P104*G24</f>
        <v>3.9401635927894127E-2</v>
      </c>
      <c r="K103" s="227">
        <f t="shared" si="1"/>
        <v>696.36875273522969</v>
      </c>
      <c r="N103" s="146" t="s">
        <v>177</v>
      </c>
      <c r="O103" s="241">
        <v>789</v>
      </c>
      <c r="P103" s="240">
        <f t="shared" si="4"/>
        <v>0.10790481400437636</v>
      </c>
    </row>
    <row r="104" spans="3:19" ht="13.5" x14ac:dyDescent="0.25">
      <c r="C104" s="222" t="s">
        <v>179</v>
      </c>
      <c r="D104" s="222">
        <v>7</v>
      </c>
      <c r="E104" s="222">
        <v>30</v>
      </c>
      <c r="F104" s="222">
        <f t="shared" si="2"/>
        <v>2</v>
      </c>
      <c r="G104" s="222">
        <v>1578</v>
      </c>
      <c r="H104" s="222">
        <f t="shared" si="3"/>
        <v>0.8</v>
      </c>
      <c r="I104" s="227">
        <f t="shared" si="0"/>
        <v>17673.600000000002</v>
      </c>
      <c r="J104" s="257">
        <f>P105*G24</f>
        <v>1.2030321975617379E-2</v>
      </c>
      <c r="K104" s="227">
        <f t="shared" si="1"/>
        <v>212.61909846827132</v>
      </c>
      <c r="N104" s="146" t="s">
        <v>178</v>
      </c>
      <c r="O104" s="241">
        <v>845</v>
      </c>
      <c r="P104" s="240">
        <f t="shared" si="4"/>
        <v>0.11556345733041576</v>
      </c>
    </row>
    <row r="105" spans="3:19" ht="13.5" x14ac:dyDescent="0.25">
      <c r="C105" s="222" t="s">
        <v>180</v>
      </c>
      <c r="D105" s="222">
        <v>7</v>
      </c>
      <c r="E105" s="222">
        <v>30</v>
      </c>
      <c r="F105" s="222">
        <f t="shared" si="2"/>
        <v>2</v>
      </c>
      <c r="G105" s="222">
        <v>1578</v>
      </c>
      <c r="H105" s="222">
        <f t="shared" si="3"/>
        <v>0.8</v>
      </c>
      <c r="I105" s="227">
        <f t="shared" si="0"/>
        <v>17673.600000000002</v>
      </c>
      <c r="J105" s="257">
        <f>P106*G24</f>
        <v>1.2356726060227153E-2</v>
      </c>
      <c r="K105" s="227">
        <f t="shared" si="1"/>
        <v>218.38783369803065</v>
      </c>
      <c r="N105" s="146" t="s">
        <v>179</v>
      </c>
      <c r="O105" s="241">
        <v>258</v>
      </c>
      <c r="P105" s="240">
        <f t="shared" si="4"/>
        <v>3.5284463894967179E-2</v>
      </c>
    </row>
    <row r="106" spans="3:19" ht="13.5" x14ac:dyDescent="0.25">
      <c r="C106" s="222" t="s">
        <v>181</v>
      </c>
      <c r="D106" s="222">
        <v>7</v>
      </c>
      <c r="E106" s="222">
        <v>30</v>
      </c>
      <c r="F106" s="222">
        <f t="shared" si="2"/>
        <v>2</v>
      </c>
      <c r="G106" s="222">
        <v>1578</v>
      </c>
      <c r="H106" s="222">
        <f t="shared" si="3"/>
        <v>0.8</v>
      </c>
      <c r="I106" s="227">
        <f t="shared" si="0"/>
        <v>17673.600000000002</v>
      </c>
      <c r="J106" s="257">
        <f>P107*G24</f>
        <v>1.6646608315098465E-2</v>
      </c>
      <c r="K106" s="227">
        <f t="shared" si="1"/>
        <v>294.20549671772426</v>
      </c>
      <c r="N106" s="146" t="s">
        <v>180</v>
      </c>
      <c r="O106" s="241">
        <v>265</v>
      </c>
      <c r="P106" s="240">
        <f t="shared" si="4"/>
        <v>3.6241794310722102E-2</v>
      </c>
    </row>
    <row r="107" spans="3:19" ht="13.5" x14ac:dyDescent="0.25">
      <c r="C107" s="222" t="s">
        <v>182</v>
      </c>
      <c r="D107" s="222">
        <v>7</v>
      </c>
      <c r="E107" s="222">
        <v>30</v>
      </c>
      <c r="F107" s="222">
        <f t="shared" si="2"/>
        <v>2</v>
      </c>
      <c r="G107" s="222">
        <v>1578</v>
      </c>
      <c r="H107" s="222">
        <f t="shared" si="3"/>
        <v>0.8</v>
      </c>
      <c r="I107" s="227">
        <f t="shared" si="0"/>
        <v>17673.600000000002</v>
      </c>
      <c r="J107" s="257">
        <f>P108*G24</f>
        <v>5.8286443680316755E-3</v>
      </c>
      <c r="K107" s="227">
        <f t="shared" si="1"/>
        <v>103.01312910284463</v>
      </c>
      <c r="N107" s="146" t="s">
        <v>181</v>
      </c>
      <c r="O107" s="241">
        <v>357</v>
      </c>
      <c r="P107" s="240">
        <f t="shared" si="4"/>
        <v>4.8823851203501092E-2</v>
      </c>
    </row>
    <row r="108" spans="3:19" s="144" customFormat="1" ht="13.5" x14ac:dyDescent="0.25">
      <c r="C108" s="231" t="s">
        <v>85</v>
      </c>
      <c r="D108" s="231"/>
      <c r="E108" s="231"/>
      <c r="F108" s="222"/>
      <c r="G108" s="231"/>
      <c r="H108" s="222"/>
      <c r="I108" s="231"/>
      <c r="J108" s="256"/>
      <c r="K108" s="231"/>
      <c r="N108" s="146" t="s">
        <v>182</v>
      </c>
      <c r="O108" s="241">
        <v>125</v>
      </c>
      <c r="P108" s="240">
        <f t="shared" si="4"/>
        <v>1.7095185995623631E-2</v>
      </c>
    </row>
    <row r="109" spans="3:19" ht="13.5" x14ac:dyDescent="0.25">
      <c r="C109" s="222" t="s">
        <v>148</v>
      </c>
      <c r="D109" s="222">
        <v>7</v>
      </c>
      <c r="E109" s="222">
        <v>20</v>
      </c>
      <c r="F109" s="222">
        <f>60/E109</f>
        <v>3</v>
      </c>
      <c r="G109" s="222">
        <f>+I43</f>
        <v>1578</v>
      </c>
      <c r="H109" s="222">
        <f>+$E$48</f>
        <v>0.8</v>
      </c>
      <c r="I109" s="227">
        <f>F109*G109*H109*D109</f>
        <v>26510.400000000001</v>
      </c>
      <c r="J109" s="257">
        <f>+J24</f>
        <v>0.19238095238095237</v>
      </c>
      <c r="K109" s="227">
        <f>+I109*J109</f>
        <v>5100.0960000000005</v>
      </c>
      <c r="O109" s="241">
        <f>SUM(O101:O108)</f>
        <v>7312</v>
      </c>
      <c r="P109" s="240">
        <f t="shared" si="4"/>
        <v>1</v>
      </c>
    </row>
    <row r="110" spans="3:19" s="144" customFormat="1" ht="13.5" x14ac:dyDescent="0.25">
      <c r="C110" s="231" t="s">
        <v>88</v>
      </c>
      <c r="D110" s="231"/>
      <c r="E110" s="231"/>
      <c r="F110" s="222"/>
      <c r="G110" s="231"/>
      <c r="H110" s="222"/>
      <c r="I110" s="231"/>
      <c r="J110" s="256"/>
      <c r="K110" s="231"/>
    </row>
    <row r="111" spans="3:19" ht="13.5" x14ac:dyDescent="0.25">
      <c r="C111" s="222" t="s">
        <v>164</v>
      </c>
      <c r="D111" s="222">
        <v>7</v>
      </c>
      <c r="E111" s="222">
        <v>20</v>
      </c>
      <c r="F111" s="222">
        <f>60/E111</f>
        <v>3</v>
      </c>
      <c r="G111" s="222">
        <f>+I43</f>
        <v>1578</v>
      </c>
      <c r="H111" s="222">
        <f>+$E$48</f>
        <v>0.8</v>
      </c>
      <c r="I111" s="227">
        <f>F111*G111*H111*D111</f>
        <v>26510.400000000001</v>
      </c>
      <c r="J111" s="257">
        <f>+M24</f>
        <v>0.2095238095238095</v>
      </c>
      <c r="K111" s="227">
        <f>+I111*J111</f>
        <v>5554.5599999999995</v>
      </c>
    </row>
    <row r="112" spans="3:19" ht="13.5" x14ac:dyDescent="0.25">
      <c r="C112" s="231" t="s">
        <v>197</v>
      </c>
      <c r="D112" s="231"/>
      <c r="E112" s="231"/>
      <c r="F112" s="222"/>
      <c r="G112" s="231"/>
      <c r="H112" s="222"/>
      <c r="I112" s="231"/>
      <c r="J112" s="256"/>
      <c r="K112" s="231"/>
    </row>
    <row r="113" spans="3:15" ht="13.5" x14ac:dyDescent="0.25">
      <c r="C113" s="222" t="s">
        <v>202</v>
      </c>
      <c r="D113" s="222">
        <v>7</v>
      </c>
      <c r="E113" s="222">
        <v>60</v>
      </c>
      <c r="F113" s="222">
        <f>60/E113</f>
        <v>1</v>
      </c>
      <c r="G113" s="222">
        <f>+I43</f>
        <v>1578</v>
      </c>
      <c r="H113" s="222">
        <f>+$E$48</f>
        <v>0.8</v>
      </c>
      <c r="I113" s="227">
        <f>F113*G113*H113*D113</f>
        <v>8836.8000000000011</v>
      </c>
      <c r="J113" s="257">
        <f>+P24</f>
        <v>0.18285714285714283</v>
      </c>
      <c r="K113" s="227">
        <f>+I113*J113</f>
        <v>1615.8719999999998</v>
      </c>
    </row>
    <row r="114" spans="3:15" ht="13.5" x14ac:dyDescent="0.25">
      <c r="C114" s="231" t="s">
        <v>199</v>
      </c>
      <c r="D114" s="231"/>
      <c r="E114" s="231"/>
      <c r="F114" s="222"/>
      <c r="G114" s="231"/>
      <c r="H114" s="222"/>
      <c r="I114" s="231"/>
      <c r="J114" s="256"/>
      <c r="K114" s="231"/>
    </row>
    <row r="115" spans="3:15" ht="13.5" x14ac:dyDescent="0.25">
      <c r="C115" s="222" t="s">
        <v>203</v>
      </c>
      <c r="D115" s="222">
        <v>7</v>
      </c>
      <c r="E115" s="222">
        <v>60</v>
      </c>
      <c r="F115" s="222">
        <f>60/E115</f>
        <v>1</v>
      </c>
      <c r="G115" s="222">
        <f>+I43</f>
        <v>1578</v>
      </c>
      <c r="H115" s="222">
        <f>+$E$48</f>
        <v>0.8</v>
      </c>
      <c r="I115" s="227">
        <f>F115*G115*H115*D115</f>
        <v>8836.8000000000011</v>
      </c>
      <c r="J115" s="257">
        <f>+S24</f>
        <v>7.4285714285714274E-2</v>
      </c>
      <c r="K115" s="227">
        <f>+I115*J115</f>
        <v>656.44799999999998</v>
      </c>
    </row>
    <row r="116" spans="3:15" ht="13.5" x14ac:dyDescent="0.25">
      <c r="J116" s="257">
        <f>SUM(J99:J115)</f>
        <v>0.99999999999999978</v>
      </c>
      <c r="K116" s="227">
        <f>SUM(K100:K115)</f>
        <v>21088.912245076586</v>
      </c>
      <c r="M116" s="144"/>
      <c r="N116" s="144"/>
      <c r="O116" s="144"/>
    </row>
    <row r="117" spans="3:15" ht="13.5" x14ac:dyDescent="0.25">
      <c r="L117" s="251"/>
      <c r="N117" s="241"/>
      <c r="O117" s="240"/>
    </row>
    <row r="118" spans="3:15" ht="54" x14ac:dyDescent="0.25">
      <c r="C118" s="141" t="s">
        <v>13</v>
      </c>
      <c r="D118" s="142" t="s">
        <v>129</v>
      </c>
      <c r="E118" s="274" t="s">
        <v>130</v>
      </c>
      <c r="F118" s="274" t="s">
        <v>131</v>
      </c>
      <c r="G118" s="274" t="s">
        <v>132</v>
      </c>
      <c r="H118" s="274" t="s">
        <v>133</v>
      </c>
      <c r="I118" s="274" t="s">
        <v>134</v>
      </c>
      <c r="J118" s="274" t="s">
        <v>135</v>
      </c>
      <c r="K118" s="149" t="s">
        <v>136</v>
      </c>
      <c r="L118" s="255"/>
      <c r="N118" s="241"/>
      <c r="O118" s="240"/>
    </row>
    <row r="119" spans="3:15" ht="16.5" x14ac:dyDescent="0.3">
      <c r="C119" s="288" t="s">
        <v>37</v>
      </c>
      <c r="D119" s="288"/>
      <c r="E119" s="288"/>
      <c r="F119" s="288"/>
      <c r="G119" s="288"/>
      <c r="H119" s="288"/>
      <c r="I119" s="288"/>
      <c r="J119" s="288"/>
      <c r="K119" s="288"/>
      <c r="M119" s="144"/>
      <c r="N119" s="258"/>
      <c r="O119" s="144"/>
    </row>
    <row r="120" spans="3:15" s="144" customFormat="1" ht="13.5" x14ac:dyDescent="0.25">
      <c r="C120" s="231" t="s">
        <v>138</v>
      </c>
      <c r="D120" s="231"/>
      <c r="E120" s="231"/>
      <c r="F120" s="231"/>
      <c r="G120" s="231"/>
      <c r="H120" s="231"/>
      <c r="I120" s="231"/>
      <c r="J120" s="250"/>
      <c r="K120" s="231"/>
      <c r="M120" s="259"/>
    </row>
    <row r="121" spans="3:15" ht="13.5" x14ac:dyDescent="0.25">
      <c r="C121" s="222" t="s">
        <v>150</v>
      </c>
      <c r="D121" s="222">
        <v>0</v>
      </c>
      <c r="E121" s="222">
        <v>20</v>
      </c>
      <c r="F121" s="222">
        <f>60/E121</f>
        <v>3</v>
      </c>
      <c r="G121" s="222">
        <f>+I43</f>
        <v>1578</v>
      </c>
      <c r="H121" s="222">
        <f>+E48</f>
        <v>0.8</v>
      </c>
      <c r="I121" s="227">
        <f>F121*G121*H121*D121</f>
        <v>0</v>
      </c>
      <c r="J121" s="239">
        <f>+G26</f>
        <v>0</v>
      </c>
      <c r="K121" s="227">
        <f>+I121*J121</f>
        <v>0</v>
      </c>
      <c r="M121" s="260"/>
    </row>
    <row r="122" spans="3:15" ht="13.5" x14ac:dyDescent="0.25">
      <c r="C122" s="231" t="s">
        <v>199</v>
      </c>
      <c r="D122" s="231"/>
      <c r="E122" s="231"/>
      <c r="F122" s="231"/>
      <c r="G122" s="231"/>
      <c r="H122" s="231"/>
      <c r="I122" s="231"/>
      <c r="J122" s="250"/>
      <c r="K122" s="231"/>
      <c r="M122" s="260"/>
    </row>
    <row r="123" spans="3:15" ht="13.5" x14ac:dyDescent="0.25">
      <c r="C123" s="222" t="s">
        <v>200</v>
      </c>
      <c r="D123" s="222">
        <v>0</v>
      </c>
      <c r="E123" s="222">
        <v>60</v>
      </c>
      <c r="F123" s="222">
        <f>60/E123</f>
        <v>1</v>
      </c>
      <c r="G123" s="222">
        <f>+I43</f>
        <v>1578</v>
      </c>
      <c r="H123" s="222">
        <f>+E48</f>
        <v>0.8</v>
      </c>
      <c r="I123" s="227">
        <f>F123*G123*H123*D123</f>
        <v>0</v>
      </c>
      <c r="J123" s="239">
        <f>+S26</f>
        <v>0</v>
      </c>
      <c r="K123" s="227">
        <f>+I123*J123</f>
        <v>0</v>
      </c>
      <c r="M123" s="260"/>
    </row>
    <row r="124" spans="3:15" ht="13.5" x14ac:dyDescent="0.25">
      <c r="C124" s="252"/>
      <c r="D124" s="252"/>
      <c r="E124" s="261"/>
      <c r="F124" s="262"/>
      <c r="G124" s="263"/>
      <c r="H124" s="261"/>
      <c r="I124" s="264"/>
      <c r="J124" s="239">
        <f>SUM(J120:J123)</f>
        <v>0</v>
      </c>
      <c r="K124" s="227">
        <f>SUM(K121:K123)</f>
        <v>0</v>
      </c>
      <c r="L124" s="265"/>
      <c r="M124" s="260"/>
    </row>
    <row r="125" spans="3:15" ht="13.5" x14ac:dyDescent="0.25">
      <c r="C125" s="252"/>
      <c r="D125" s="252"/>
      <c r="E125" s="252"/>
      <c r="F125" s="252"/>
      <c r="G125" s="252"/>
      <c r="H125" s="252"/>
      <c r="I125" s="252"/>
      <c r="J125" s="252"/>
      <c r="K125" s="252"/>
      <c r="L125" s="255"/>
      <c r="M125" s="251"/>
    </row>
    <row r="126" spans="3:15" ht="54" x14ac:dyDescent="0.25">
      <c r="C126" s="141" t="s">
        <v>13</v>
      </c>
      <c r="D126" s="142" t="s">
        <v>129</v>
      </c>
      <c r="E126" s="274" t="s">
        <v>130</v>
      </c>
      <c r="F126" s="274" t="s">
        <v>131</v>
      </c>
      <c r="G126" s="274" t="s">
        <v>132</v>
      </c>
      <c r="H126" s="274" t="s">
        <v>133</v>
      </c>
      <c r="I126" s="274" t="s">
        <v>134</v>
      </c>
      <c r="J126" s="274" t="s">
        <v>135</v>
      </c>
      <c r="K126" s="149" t="s">
        <v>136</v>
      </c>
      <c r="M126" s="251"/>
    </row>
    <row r="127" spans="3:15" ht="16.5" x14ac:dyDescent="0.3">
      <c r="C127" s="288" t="s">
        <v>352</v>
      </c>
      <c r="D127" s="288"/>
      <c r="E127" s="288"/>
      <c r="F127" s="288"/>
      <c r="G127" s="288"/>
      <c r="H127" s="288"/>
      <c r="I127" s="288"/>
      <c r="J127" s="288"/>
      <c r="K127" s="288"/>
      <c r="M127" s="251"/>
    </row>
    <row r="128" spans="3:15" s="144" customFormat="1" ht="13.5" x14ac:dyDescent="0.25">
      <c r="C128" s="231" t="s">
        <v>206</v>
      </c>
      <c r="D128" s="231"/>
      <c r="E128" s="231"/>
      <c r="F128" s="231"/>
      <c r="G128" s="231"/>
      <c r="H128" s="231"/>
      <c r="I128" s="231"/>
      <c r="J128" s="250"/>
      <c r="K128" s="231"/>
      <c r="M128" s="266"/>
    </row>
    <row r="129" spans="3:13" ht="13.5" x14ac:dyDescent="0.25">
      <c r="C129" s="222" t="s">
        <v>151</v>
      </c>
      <c r="D129" s="222">
        <v>2</v>
      </c>
      <c r="E129" s="222">
        <v>5</v>
      </c>
      <c r="F129" s="222">
        <f>60/E129</f>
        <v>12</v>
      </c>
      <c r="G129" s="222">
        <f>+I43</f>
        <v>1578</v>
      </c>
      <c r="H129" s="222">
        <f>+E48</f>
        <v>0.8</v>
      </c>
      <c r="I129" s="227">
        <f>F129*G129*H129*D129</f>
        <v>30297.600000000002</v>
      </c>
      <c r="J129" s="239">
        <f>+V36</f>
        <v>0.6</v>
      </c>
      <c r="K129" s="227">
        <f>+I129*J129</f>
        <v>18178.560000000001</v>
      </c>
      <c r="M129" s="251"/>
    </row>
    <row r="130" spans="3:13" ht="13.5" x14ac:dyDescent="0.25">
      <c r="C130" s="231" t="s">
        <v>199</v>
      </c>
      <c r="D130" s="231"/>
      <c r="E130" s="231"/>
      <c r="F130" s="231"/>
      <c r="G130" s="231"/>
      <c r="H130" s="231"/>
      <c r="I130" s="231"/>
      <c r="J130" s="250"/>
      <c r="K130" s="231"/>
      <c r="M130" s="251"/>
    </row>
    <row r="131" spans="3:13" ht="13.5" x14ac:dyDescent="0.25">
      <c r="C131" s="222" t="s">
        <v>200</v>
      </c>
      <c r="D131" s="222">
        <v>2</v>
      </c>
      <c r="E131" s="222">
        <v>60</v>
      </c>
      <c r="F131" s="222">
        <f>60/E131</f>
        <v>1</v>
      </c>
      <c r="G131" s="222">
        <f>+I43</f>
        <v>1578</v>
      </c>
      <c r="H131" s="222">
        <f>+E48</f>
        <v>0.8</v>
      </c>
      <c r="I131" s="227">
        <f>F131*G131*H131*D131</f>
        <v>2524.8000000000002</v>
      </c>
      <c r="J131" s="239">
        <f>+S36</f>
        <v>0.4</v>
      </c>
      <c r="K131" s="227">
        <f>+I131*J131</f>
        <v>1009.9200000000001</v>
      </c>
      <c r="M131" s="251"/>
    </row>
    <row r="132" spans="3:13" ht="13.5" x14ac:dyDescent="0.25">
      <c r="C132" s="252"/>
      <c r="D132" s="252"/>
      <c r="E132" s="252"/>
      <c r="F132" s="252"/>
      <c r="G132" s="252"/>
      <c r="H132" s="252"/>
      <c r="I132" s="252"/>
      <c r="J132" s="239">
        <f>SUM(J128:J131)</f>
        <v>1</v>
      </c>
      <c r="K132" s="227">
        <f>SUM(K129:K131)</f>
        <v>19188.480000000003</v>
      </c>
      <c r="L132" s="255"/>
      <c r="M132" s="251"/>
    </row>
    <row r="133" spans="3:13" ht="13.5" x14ac:dyDescent="0.25">
      <c r="C133" s="252"/>
      <c r="D133" s="252"/>
      <c r="E133" s="252"/>
      <c r="F133" s="252"/>
      <c r="G133" s="252"/>
      <c r="H133" s="252"/>
      <c r="I133" s="252"/>
      <c r="J133" s="240"/>
      <c r="K133" s="241"/>
      <c r="L133" s="255"/>
      <c r="M133" s="251"/>
    </row>
    <row r="134" spans="3:13" ht="13.5" x14ac:dyDescent="0.25">
      <c r="C134" s="252"/>
      <c r="D134" s="252"/>
      <c r="E134" s="252"/>
      <c r="F134" s="252"/>
      <c r="G134" s="252"/>
      <c r="H134" s="252"/>
      <c r="I134" s="252"/>
      <c r="J134" s="240"/>
      <c r="K134" s="241"/>
      <c r="L134" s="255"/>
      <c r="M134" s="251"/>
    </row>
    <row r="135" spans="3:13" ht="54" x14ac:dyDescent="0.25">
      <c r="C135" s="141" t="s">
        <v>13</v>
      </c>
      <c r="D135" s="142" t="s">
        <v>129</v>
      </c>
      <c r="E135" s="274" t="s">
        <v>130</v>
      </c>
      <c r="F135" s="274" t="s">
        <v>131</v>
      </c>
      <c r="G135" s="274" t="s">
        <v>132</v>
      </c>
      <c r="H135" s="274" t="s">
        <v>133</v>
      </c>
      <c r="I135" s="274" t="s">
        <v>134</v>
      </c>
      <c r="J135" s="274" t="s">
        <v>135</v>
      </c>
      <c r="K135" s="149" t="s">
        <v>136</v>
      </c>
      <c r="L135" s="255"/>
      <c r="M135" s="251"/>
    </row>
    <row r="136" spans="3:13" ht="16.5" x14ac:dyDescent="0.3">
      <c r="C136" s="288" t="s">
        <v>353</v>
      </c>
      <c r="D136" s="288"/>
      <c r="E136" s="288"/>
      <c r="F136" s="288"/>
      <c r="G136" s="288"/>
      <c r="H136" s="288"/>
      <c r="I136" s="288"/>
      <c r="J136" s="288"/>
      <c r="K136" s="288"/>
      <c r="L136" s="255"/>
      <c r="M136" s="251"/>
    </row>
    <row r="137" spans="3:13" ht="13.5" x14ac:dyDescent="0.25">
      <c r="C137" s="231" t="s">
        <v>205</v>
      </c>
      <c r="D137" s="231"/>
      <c r="E137" s="231"/>
      <c r="F137" s="231"/>
      <c r="G137" s="231"/>
      <c r="H137" s="231"/>
      <c r="I137" s="231"/>
      <c r="J137" s="250"/>
      <c r="K137" s="231"/>
      <c r="L137" s="255"/>
      <c r="M137" s="251"/>
    </row>
    <row r="138" spans="3:13" ht="13.5" x14ac:dyDescent="0.25">
      <c r="C138" s="222" t="s">
        <v>188</v>
      </c>
      <c r="D138" s="222">
        <v>1</v>
      </c>
      <c r="E138" s="222">
        <v>5</v>
      </c>
      <c r="F138" s="222">
        <f>60/E138</f>
        <v>12</v>
      </c>
      <c r="G138" s="222">
        <v>1578</v>
      </c>
      <c r="H138" s="222">
        <v>0.8</v>
      </c>
      <c r="I138" s="227">
        <f>F138*G138*H138*D138</f>
        <v>15148.800000000001</v>
      </c>
      <c r="J138" s="239">
        <f>+V32</f>
        <v>0.99999999999999989</v>
      </c>
      <c r="K138" s="227">
        <f>+I138*J138</f>
        <v>15148.8</v>
      </c>
      <c r="L138" s="255"/>
      <c r="M138" s="251"/>
    </row>
    <row r="139" spans="3:13" ht="13.5" x14ac:dyDescent="0.25">
      <c r="C139" s="252"/>
      <c r="D139" s="252"/>
      <c r="E139" s="252"/>
      <c r="F139" s="252"/>
      <c r="G139" s="252"/>
      <c r="H139" s="252"/>
      <c r="I139" s="252"/>
      <c r="J139" s="239">
        <f>SUM(J137:J138)</f>
        <v>0.99999999999999989</v>
      </c>
      <c r="K139" s="227">
        <f>SUM(K138)</f>
        <v>15148.8</v>
      </c>
      <c r="L139" s="255"/>
      <c r="M139" s="251"/>
    </row>
    <row r="140" spans="3:13" ht="13.5" x14ac:dyDescent="0.25">
      <c r="C140" s="252"/>
      <c r="D140" s="252"/>
      <c r="E140" s="252"/>
      <c r="F140" s="252"/>
      <c r="G140" s="252"/>
      <c r="H140" s="252"/>
      <c r="I140" s="252"/>
      <c r="J140" s="240"/>
      <c r="K140" s="241"/>
      <c r="L140" s="255"/>
      <c r="M140" s="251"/>
    </row>
    <row r="141" spans="3:13" ht="13.5" x14ac:dyDescent="0.25">
      <c r="C141" s="275" t="s">
        <v>152</v>
      </c>
      <c r="D141" s="252"/>
      <c r="E141" s="261"/>
      <c r="F141" s="261"/>
      <c r="G141" s="263"/>
      <c r="H141" s="261"/>
      <c r="I141" s="264"/>
      <c r="J141" s="261"/>
      <c r="K141" s="246"/>
      <c r="L141" s="255"/>
      <c r="M141" s="255"/>
    </row>
    <row r="142" spans="3:13" ht="13.5" x14ac:dyDescent="0.25">
      <c r="C142" s="148" t="s">
        <v>153</v>
      </c>
      <c r="D142" s="149" t="s">
        <v>154</v>
      </c>
    </row>
    <row r="143" spans="3:13" ht="13.5" x14ac:dyDescent="0.25">
      <c r="C143" s="220" t="s">
        <v>6</v>
      </c>
      <c r="D143" s="220"/>
    </row>
    <row r="144" spans="3:13" ht="13.5" x14ac:dyDescent="0.25">
      <c r="C144" s="222" t="s">
        <v>165</v>
      </c>
      <c r="D144" s="227">
        <f>+K64</f>
        <v>9158.2912000000015</v>
      </c>
    </row>
    <row r="145" spans="3:4" ht="27" x14ac:dyDescent="0.25">
      <c r="C145" s="267" t="s">
        <v>209</v>
      </c>
      <c r="D145" s="227"/>
    </row>
    <row r="146" spans="3:4" ht="27" x14ac:dyDescent="0.25">
      <c r="C146" s="267" t="s">
        <v>213</v>
      </c>
      <c r="D146" s="227"/>
    </row>
    <row r="147" spans="3:4" ht="27" x14ac:dyDescent="0.25">
      <c r="C147" s="267" t="s">
        <v>214</v>
      </c>
      <c r="D147" s="227"/>
    </row>
    <row r="148" spans="3:4" ht="13.5" x14ac:dyDescent="0.25">
      <c r="C148" s="267" t="s">
        <v>210</v>
      </c>
      <c r="D148" s="227"/>
    </row>
    <row r="149" spans="3:4" ht="13.5" x14ac:dyDescent="0.25">
      <c r="C149" s="220" t="s">
        <v>175</v>
      </c>
      <c r="D149" s="220"/>
    </row>
    <row r="150" spans="3:4" ht="13.5" x14ac:dyDescent="0.25">
      <c r="C150" s="222" t="s">
        <v>176</v>
      </c>
      <c r="D150" s="227">
        <f>+K100</f>
        <v>1714.9625733041573</v>
      </c>
    </row>
    <row r="151" spans="3:4" ht="13.5" x14ac:dyDescent="0.25">
      <c r="C151" s="222" t="s">
        <v>149</v>
      </c>
      <c r="D151" s="227">
        <f t="shared" ref="D151:D157" si="5">+K101</f>
        <v>4272.1604901531728</v>
      </c>
    </row>
    <row r="152" spans="3:4" ht="13.5" x14ac:dyDescent="0.25">
      <c r="C152" s="222" t="s">
        <v>177</v>
      </c>
      <c r="D152" s="227">
        <f t="shared" si="5"/>
        <v>650.21887089715528</v>
      </c>
    </row>
    <row r="153" spans="3:4" ht="13.5" x14ac:dyDescent="0.25">
      <c r="C153" s="222" t="s">
        <v>178</v>
      </c>
      <c r="D153" s="227">
        <f t="shared" si="5"/>
        <v>696.36875273522969</v>
      </c>
    </row>
    <row r="154" spans="3:4" ht="13.5" x14ac:dyDescent="0.25">
      <c r="C154" s="222" t="s">
        <v>179</v>
      </c>
      <c r="D154" s="227">
        <f t="shared" si="5"/>
        <v>212.61909846827132</v>
      </c>
    </row>
    <row r="155" spans="3:4" ht="13.5" x14ac:dyDescent="0.25">
      <c r="C155" s="222" t="s">
        <v>180</v>
      </c>
      <c r="D155" s="227">
        <f t="shared" si="5"/>
        <v>218.38783369803065</v>
      </c>
    </row>
    <row r="156" spans="3:4" ht="13.5" x14ac:dyDescent="0.25">
      <c r="C156" s="222" t="s">
        <v>181</v>
      </c>
      <c r="D156" s="227">
        <f t="shared" si="5"/>
        <v>294.20549671772426</v>
      </c>
    </row>
    <row r="157" spans="3:4" ht="13.5" x14ac:dyDescent="0.25">
      <c r="C157" s="222" t="s">
        <v>182</v>
      </c>
      <c r="D157" s="227">
        <f t="shared" si="5"/>
        <v>103.01312910284463</v>
      </c>
    </row>
    <row r="158" spans="3:4" ht="13.5" x14ac:dyDescent="0.25">
      <c r="C158" s="222" t="s">
        <v>183</v>
      </c>
      <c r="D158" s="227">
        <f>+K80</f>
        <v>6362.496000000001</v>
      </c>
    </row>
    <row r="159" spans="3:4" ht="13.5" x14ac:dyDescent="0.25">
      <c r="C159" s="222" t="s">
        <v>110</v>
      </c>
      <c r="D159" s="227">
        <f>+K72</f>
        <v>0</v>
      </c>
    </row>
    <row r="160" spans="3:4" ht="13.5" x14ac:dyDescent="0.25">
      <c r="C160" s="222" t="s">
        <v>87</v>
      </c>
      <c r="D160" s="227">
        <f>+K85</f>
        <v>933.3849642462219</v>
      </c>
    </row>
    <row r="161" spans="3:4" ht="13.5" x14ac:dyDescent="0.25">
      <c r="C161" s="222" t="s">
        <v>173</v>
      </c>
      <c r="D161" s="227">
        <f>+K86</f>
        <v>4658.5491485440471</v>
      </c>
    </row>
    <row r="162" spans="3:4" ht="13.5" x14ac:dyDescent="0.25">
      <c r="C162" s="222" t="s">
        <v>184</v>
      </c>
      <c r="D162" s="227">
        <f>+K87</f>
        <v>991.67964614817561</v>
      </c>
    </row>
    <row r="163" spans="3:4" ht="13.5" x14ac:dyDescent="0.25">
      <c r="C163" s="222" t="s">
        <v>185</v>
      </c>
      <c r="D163" s="227">
        <f>+K124</f>
        <v>0</v>
      </c>
    </row>
    <row r="164" spans="3:4" ht="13.5" x14ac:dyDescent="0.25">
      <c r="C164" s="220" t="s">
        <v>5</v>
      </c>
      <c r="D164" s="220"/>
    </row>
    <row r="165" spans="3:4" ht="13.5" x14ac:dyDescent="0.25">
      <c r="C165" s="222" t="s">
        <v>186</v>
      </c>
      <c r="D165" s="227">
        <f>SUM(K57+K89+K109)</f>
        <v>10654.656000000001</v>
      </c>
    </row>
    <row r="166" spans="3:4" ht="13.5" x14ac:dyDescent="0.25">
      <c r="C166" s="220" t="s">
        <v>162</v>
      </c>
      <c r="D166" s="220"/>
    </row>
    <row r="167" spans="3:4" ht="13.5" x14ac:dyDescent="0.25">
      <c r="C167" s="222" t="s">
        <v>189</v>
      </c>
      <c r="D167" s="227">
        <f>+K59+K111</f>
        <v>7372.4160000000002</v>
      </c>
    </row>
    <row r="168" spans="3:4" ht="13.5" x14ac:dyDescent="0.25">
      <c r="C168" s="220" t="s">
        <v>207</v>
      </c>
      <c r="D168" s="220"/>
    </row>
    <row r="169" spans="3:4" ht="13.5" x14ac:dyDescent="0.25">
      <c r="C169" s="222" t="s">
        <v>207</v>
      </c>
      <c r="D169" s="227">
        <f>+K61+K91</f>
        <v>3080.2560000000003</v>
      </c>
    </row>
    <row r="170" spans="3:4" ht="13.5" x14ac:dyDescent="0.25">
      <c r="C170" s="220" t="s">
        <v>204</v>
      </c>
      <c r="D170" s="220"/>
    </row>
    <row r="171" spans="3:4" ht="13.5" x14ac:dyDescent="0.25">
      <c r="C171" s="222" t="s">
        <v>204</v>
      </c>
      <c r="D171" s="227">
        <f>+K63+K71+K79+K93+K115+K123+K131</f>
        <v>3450.5600000000004</v>
      </c>
    </row>
    <row r="172" spans="3:4" ht="13.5" x14ac:dyDescent="0.25">
      <c r="C172" s="220" t="s">
        <v>174</v>
      </c>
      <c r="D172" s="220"/>
    </row>
    <row r="173" spans="3:4" ht="13.5" x14ac:dyDescent="0.25">
      <c r="C173" s="222" t="s">
        <v>187</v>
      </c>
      <c r="D173" s="227">
        <f>+K139</f>
        <v>15148.8</v>
      </c>
    </row>
    <row r="174" spans="3:4" ht="13.5" x14ac:dyDescent="0.25">
      <c r="C174" s="222" t="s">
        <v>116</v>
      </c>
      <c r="D174" s="227">
        <f>+K129</f>
        <v>18178.560000000001</v>
      </c>
    </row>
    <row r="175" spans="3:4" ht="13.5" x14ac:dyDescent="0.25">
      <c r="D175" s="241">
        <f>SUM(D144:D174)</f>
        <v>88151.585204015035</v>
      </c>
    </row>
    <row r="176" spans="3:4" ht="13.5" x14ac:dyDescent="0.25"/>
    <row r="177" ht="13.5" x14ac:dyDescent="0.25"/>
    <row r="178" ht="13.5" x14ac:dyDescent="0.25"/>
    <row r="179" ht="13.5" x14ac:dyDescent="0.25"/>
    <row r="180" ht="13.5" x14ac:dyDescent="0.25"/>
    <row r="181" ht="13.5" x14ac:dyDescent="0.25"/>
    <row r="182" ht="13.5" x14ac:dyDescent="0.25"/>
    <row r="183" ht="13.5" x14ac:dyDescent="0.25"/>
    <row r="184" ht="13.5" x14ac:dyDescent="0.25"/>
    <row r="185" ht="13.5" x14ac:dyDescent="0.25"/>
    <row r="186" ht="13.5" x14ac:dyDescent="0.25"/>
    <row r="187" ht="13.5" x14ac:dyDescent="0.25"/>
    <row r="188" ht="13.5" x14ac:dyDescent="0.25"/>
    <row r="189" ht="13.5" x14ac:dyDescent="0.25"/>
    <row r="190" ht="13.5" x14ac:dyDescent="0.25"/>
    <row r="191" ht="13.5" x14ac:dyDescent="0.25"/>
    <row r="192" ht="13.5" x14ac:dyDescent="0.25"/>
    <row r="193" ht="13.5" x14ac:dyDescent="0.25"/>
    <row r="194" ht="13.5" x14ac:dyDescent="0.25"/>
    <row r="195" ht="13.5" x14ac:dyDescent="0.25"/>
    <row r="196" ht="13.5" x14ac:dyDescent="0.25"/>
    <row r="197" ht="13.5" x14ac:dyDescent="0.25"/>
    <row r="198" ht="13.5" x14ac:dyDescent="0.25"/>
    <row r="199" ht="13.5" x14ac:dyDescent="0.25"/>
    <row r="200" ht="13.5" x14ac:dyDescent="0.25"/>
    <row r="201" ht="13.5" x14ac:dyDescent="0.25"/>
    <row r="202" ht="13.5" x14ac:dyDescent="0.25"/>
    <row r="203" ht="13.5" x14ac:dyDescent="0.25"/>
    <row r="204" ht="13.5" x14ac:dyDescent="0.25"/>
    <row r="205" ht="13.5" x14ac:dyDescent="0.25"/>
    <row r="206" ht="13.5" x14ac:dyDescent="0.25"/>
    <row r="207" ht="13.5" x14ac:dyDescent="0.25"/>
    <row r="208" ht="13.5" x14ac:dyDescent="0.25"/>
    <row r="209" ht="13.5" x14ac:dyDescent="0.25"/>
    <row r="210" ht="13.5" x14ac:dyDescent="0.25"/>
    <row r="211" ht="13.5" x14ac:dyDescent="0.25"/>
    <row r="212" ht="13.5" x14ac:dyDescent="0.25"/>
    <row r="213" ht="13.5" x14ac:dyDescent="0.25"/>
    <row r="214" ht="13.5" x14ac:dyDescent="0.25"/>
    <row r="215" ht="13.5" x14ac:dyDescent="0.25"/>
    <row r="216" ht="13.5" x14ac:dyDescent="0.25"/>
    <row r="217" ht="13.5" x14ac:dyDescent="0.25"/>
    <row r="218" ht="13.5" x14ac:dyDescent="0.25"/>
    <row r="219" ht="13.5" x14ac:dyDescent="0.25"/>
    <row r="220" ht="13.5" x14ac:dyDescent="0.25"/>
    <row r="221" ht="13.5" x14ac:dyDescent="0.25"/>
    <row r="222" ht="13.5" x14ac:dyDescent="0.25"/>
    <row r="223" ht="13.5" x14ac:dyDescent="0.25"/>
    <row r="224" ht="13.5" x14ac:dyDescent="0.25"/>
    <row r="225" ht="13.5" x14ac:dyDescent="0.25"/>
    <row r="226" ht="13.5" x14ac:dyDescent="0.25"/>
    <row r="227" ht="13.5" x14ac:dyDescent="0.25"/>
    <row r="228" ht="13.5" x14ac:dyDescent="0.25"/>
    <row r="229" ht="13.5" x14ac:dyDescent="0.25"/>
    <row r="230" ht="13.5" x14ac:dyDescent="0.25"/>
    <row r="231" ht="13.5" x14ac:dyDescent="0.25"/>
    <row r="232" ht="13.5" x14ac:dyDescent="0.25"/>
    <row r="233" ht="13.5" x14ac:dyDescent="0.25"/>
    <row r="234" ht="13.5" x14ac:dyDescent="0.25"/>
    <row r="235" ht="13.5" x14ac:dyDescent="0.25"/>
    <row r="236" ht="13.5" x14ac:dyDescent="0.25"/>
    <row r="237" ht="13.5" x14ac:dyDescent="0.25"/>
    <row r="238" ht="13.5" x14ac:dyDescent="0.25"/>
    <row r="239" ht="13.5" x14ac:dyDescent="0.25"/>
    <row r="240" ht="13.5" x14ac:dyDescent="0.25"/>
    <row r="241" ht="13.5" x14ac:dyDescent="0.25"/>
    <row r="242" ht="13.5" x14ac:dyDescent="0.25"/>
    <row r="243" ht="13.5" x14ac:dyDescent="0.25"/>
    <row r="244" ht="13.5" x14ac:dyDescent="0.25"/>
    <row r="245" ht="13.5" x14ac:dyDescent="0.25"/>
    <row r="246" ht="13.5" x14ac:dyDescent="0.25"/>
    <row r="247" ht="13.5" x14ac:dyDescent="0.25"/>
    <row r="248" ht="13.5" x14ac:dyDescent="0.25"/>
    <row r="249" ht="13.5" x14ac:dyDescent="0.25"/>
    <row r="250" ht="13.5" x14ac:dyDescent="0.25"/>
    <row r="251" ht="13.5" x14ac:dyDescent="0.25"/>
    <row r="252" ht="13.5" x14ac:dyDescent="0.25"/>
    <row r="253" ht="13.5" x14ac:dyDescent="0.25"/>
    <row r="254" ht="13.5" x14ac:dyDescent="0.25"/>
    <row r="255" ht="13.5" x14ac:dyDescent="0.25"/>
    <row r="256" ht="13.5" x14ac:dyDescent="0.25"/>
    <row r="257" ht="13.5" x14ac:dyDescent="0.25"/>
    <row r="258" ht="13.5" x14ac:dyDescent="0.25"/>
    <row r="259" ht="13.5" x14ac:dyDescent="0.25"/>
    <row r="260" ht="13.5" x14ac:dyDescent="0.25"/>
    <row r="261" ht="13.5" x14ac:dyDescent="0.25"/>
    <row r="262" ht="13.5" x14ac:dyDescent="0.25"/>
    <row r="263" ht="13.5" x14ac:dyDescent="0.25"/>
    <row r="264" ht="13.5" x14ac:dyDescent="0.25"/>
    <row r="265" ht="13.5" x14ac:dyDescent="0.25"/>
    <row r="266" ht="13.5" x14ac:dyDescent="0.25"/>
    <row r="267" ht="13.5" x14ac:dyDescent="0.25"/>
    <row r="268" ht="13.5" x14ac:dyDescent="0.25"/>
    <row r="269" ht="13.5" x14ac:dyDescent="0.25"/>
    <row r="270" ht="13.5" x14ac:dyDescent="0.25"/>
    <row r="271" ht="13.5" x14ac:dyDescent="0.25"/>
    <row r="272" ht="13.5" x14ac:dyDescent="0.25"/>
    <row r="273" ht="13.5" x14ac:dyDescent="0.25"/>
    <row r="274" ht="13.5" x14ac:dyDescent="0.25"/>
    <row r="275" ht="13.5" x14ac:dyDescent="0.25"/>
    <row r="276" ht="13.5" x14ac:dyDescent="0.25"/>
    <row r="277" ht="13.5" x14ac:dyDescent="0.25"/>
    <row r="278" ht="13.5" x14ac:dyDescent="0.25"/>
    <row r="279" ht="13.5" x14ac:dyDescent="0.25"/>
    <row r="280" ht="13.5" x14ac:dyDescent="0.25"/>
    <row r="281" ht="13.5" x14ac:dyDescent="0.25"/>
    <row r="282" ht="13.5" x14ac:dyDescent="0.25"/>
    <row r="283" ht="13.5" x14ac:dyDescent="0.25"/>
    <row r="284" ht="13.5" x14ac:dyDescent="0.25"/>
    <row r="285" ht="13.5" x14ac:dyDescent="0.25"/>
    <row r="286" ht="13.5" x14ac:dyDescent="0.25"/>
    <row r="287" ht="13.5" x14ac:dyDescent="0.25"/>
    <row r="288" ht="13.5" x14ac:dyDescent="0.25"/>
    <row r="289" ht="13.5" x14ac:dyDescent="0.25"/>
    <row r="290" ht="13.5" x14ac:dyDescent="0.25"/>
    <row r="291" ht="13.5" x14ac:dyDescent="0.25"/>
    <row r="292" ht="13.5" x14ac:dyDescent="0.25"/>
    <row r="293" ht="13.5" x14ac:dyDescent="0.25"/>
    <row r="294" ht="13.5" x14ac:dyDescent="0.25"/>
    <row r="295" ht="13.5" x14ac:dyDescent="0.25"/>
    <row r="296" ht="13.5" x14ac:dyDescent="0.25"/>
    <row r="297" ht="13.5" x14ac:dyDescent="0.25"/>
    <row r="298" ht="13.5" x14ac:dyDescent="0.25"/>
    <row r="299" ht="13.5" x14ac:dyDescent="0.25"/>
    <row r="300" ht="13.5" x14ac:dyDescent="0.25"/>
    <row r="301" ht="13.5" x14ac:dyDescent="0.25"/>
    <row r="302" ht="13.5" x14ac:dyDescent="0.25"/>
    <row r="303" ht="13.5" x14ac:dyDescent="0.25"/>
    <row r="304" ht="13.5" x14ac:dyDescent="0.25"/>
    <row r="305" ht="13.5" x14ac:dyDescent="0.25"/>
    <row r="306" ht="13.5" x14ac:dyDescent="0.25"/>
    <row r="307" ht="13.5" x14ac:dyDescent="0.25"/>
    <row r="308" ht="13.5" x14ac:dyDescent="0.25"/>
    <row r="309" ht="13.5" x14ac:dyDescent="0.25"/>
    <row r="310" ht="13.5" x14ac:dyDescent="0.25"/>
    <row r="311" ht="13.5" x14ac:dyDescent="0.25"/>
    <row r="312" ht="13.5" x14ac:dyDescent="0.25"/>
    <row r="313" ht="13.5" x14ac:dyDescent="0.25"/>
    <row r="314" ht="13.5" x14ac:dyDescent="0.25"/>
    <row r="315" ht="13.5" x14ac:dyDescent="0.25"/>
    <row r="316" ht="13.5" x14ac:dyDescent="0.25"/>
    <row r="317" ht="13.5" x14ac:dyDescent="0.25"/>
    <row r="318" ht="13.5" x14ac:dyDescent="0.25"/>
    <row r="319" ht="13.5" x14ac:dyDescent="0.25"/>
    <row r="320" ht="13.5" x14ac:dyDescent="0.25"/>
    <row r="321" ht="13.5" x14ac:dyDescent="0.25"/>
    <row r="322" ht="13.5" x14ac:dyDescent="0.25"/>
    <row r="323" ht="13.5" x14ac:dyDescent="0.25"/>
    <row r="324" ht="13.5" x14ac:dyDescent="0.25"/>
    <row r="325" ht="13.5" x14ac:dyDescent="0.25"/>
    <row r="326" ht="13.5" x14ac:dyDescent="0.25"/>
    <row r="327" ht="13.5" x14ac:dyDescent="0.25"/>
    <row r="328" ht="13.5" x14ac:dyDescent="0.25"/>
    <row r="329" ht="13.5" x14ac:dyDescent="0.25"/>
    <row r="330" ht="13.5" x14ac:dyDescent="0.25"/>
    <row r="331" ht="13.5" x14ac:dyDescent="0.25"/>
    <row r="332" ht="13.5" x14ac:dyDescent="0.25"/>
    <row r="333" ht="13.5" x14ac:dyDescent="0.25"/>
    <row r="334" ht="13.5" x14ac:dyDescent="0.25"/>
    <row r="335" ht="13.5" x14ac:dyDescent="0.25"/>
    <row r="336" ht="13.5" x14ac:dyDescent="0.25"/>
    <row r="337" ht="13.5" x14ac:dyDescent="0.25"/>
    <row r="338" ht="13.5" x14ac:dyDescent="0.25"/>
    <row r="339" ht="13.5" x14ac:dyDescent="0.25"/>
    <row r="340" ht="13.5" x14ac:dyDescent="0.25"/>
    <row r="341" ht="13.5" x14ac:dyDescent="0.25"/>
    <row r="342" ht="13.5" x14ac:dyDescent="0.25"/>
    <row r="343" ht="13.5" x14ac:dyDescent="0.25"/>
    <row r="344" ht="13.5" x14ac:dyDescent="0.25"/>
    <row r="345" ht="13.5" x14ac:dyDescent="0.25"/>
    <row r="346" ht="13.5" x14ac:dyDescent="0.25"/>
    <row r="347" ht="13.5" x14ac:dyDescent="0.25"/>
    <row r="348" ht="13.5" x14ac:dyDescent="0.25"/>
    <row r="349" ht="13.5" x14ac:dyDescent="0.25"/>
    <row r="350" ht="13.5" x14ac:dyDescent="0.25"/>
    <row r="351" ht="13.5" x14ac:dyDescent="0.25"/>
    <row r="352" ht="13.5" x14ac:dyDescent="0.25"/>
    <row r="353" ht="13.5" x14ac:dyDescent="0.25"/>
    <row r="354" ht="13.5" x14ac:dyDescent="0.25"/>
    <row r="355" ht="13.5" x14ac:dyDescent="0.25"/>
    <row r="356" ht="13.5" x14ac:dyDescent="0.25"/>
    <row r="357" ht="13.5" x14ac:dyDescent="0.25"/>
    <row r="358" ht="13.5" x14ac:dyDescent="0.25"/>
    <row r="359" ht="13.5" x14ac:dyDescent="0.25"/>
    <row r="360" ht="13.5" x14ac:dyDescent="0.25"/>
    <row r="361" ht="13.5" x14ac:dyDescent="0.25"/>
    <row r="362" ht="13.5" x14ac:dyDescent="0.25"/>
    <row r="363" ht="13.5" x14ac:dyDescent="0.25"/>
    <row r="364" ht="13.5" x14ac:dyDescent="0.25"/>
    <row r="365" ht="13.5" x14ac:dyDescent="0.25"/>
    <row r="366" ht="13.5" x14ac:dyDescent="0.25"/>
    <row r="367" ht="13.5" x14ac:dyDescent="0.25"/>
    <row r="368" ht="13.5" x14ac:dyDescent="0.25"/>
    <row r="369" ht="13.5" x14ac:dyDescent="0.25"/>
    <row r="370" ht="13.5" x14ac:dyDescent="0.25"/>
    <row r="371" ht="13.5" x14ac:dyDescent="0.25"/>
    <row r="372" ht="13.5" x14ac:dyDescent="0.25"/>
    <row r="373" ht="13.5" x14ac:dyDescent="0.25"/>
    <row r="374" ht="13.5" x14ac:dyDescent="0.25"/>
    <row r="375" ht="13.5" x14ac:dyDescent="0.25"/>
    <row r="376" ht="13.5" x14ac:dyDescent="0.25"/>
    <row r="377" ht="13.5" x14ac:dyDescent="0.25"/>
    <row r="378" ht="13.5" x14ac:dyDescent="0.25"/>
    <row r="379" ht="13.5" x14ac:dyDescent="0.25"/>
    <row r="380" ht="13.5" x14ac:dyDescent="0.25"/>
    <row r="381" ht="13.5" x14ac:dyDescent="0.25"/>
    <row r="382" ht="13.5" x14ac:dyDescent="0.25"/>
    <row r="383" ht="13.5" x14ac:dyDescent="0.25"/>
    <row r="384" ht="13.5" x14ac:dyDescent="0.25"/>
    <row r="385" ht="13.5" x14ac:dyDescent="0.25"/>
    <row r="386" ht="13.5" x14ac:dyDescent="0.25"/>
    <row r="387" ht="13.5" x14ac:dyDescent="0.25"/>
    <row r="388" ht="13.5" x14ac:dyDescent="0.25"/>
    <row r="389" ht="13.5" x14ac:dyDescent="0.25"/>
    <row r="390" ht="13.5" x14ac:dyDescent="0.25"/>
    <row r="391" ht="13.5" x14ac:dyDescent="0.25"/>
    <row r="392" ht="13.5" x14ac:dyDescent="0.25"/>
    <row r="393" ht="13.5" x14ac:dyDescent="0.25"/>
    <row r="394" ht="13.5" x14ac:dyDescent="0.25"/>
    <row r="395" ht="13.5" x14ac:dyDescent="0.25"/>
    <row r="396" ht="13.5" x14ac:dyDescent="0.25"/>
    <row r="397" ht="13.5" x14ac:dyDescent="0.25"/>
    <row r="398" ht="13.5" x14ac:dyDescent="0.25"/>
    <row r="399" ht="13.5" x14ac:dyDescent="0.25"/>
    <row r="400" ht="13.5" x14ac:dyDescent="0.25"/>
    <row r="401" ht="13.5" x14ac:dyDescent="0.25"/>
    <row r="402" ht="13.5" x14ac:dyDescent="0.25"/>
    <row r="403" ht="13.5" x14ac:dyDescent="0.25"/>
    <row r="404" ht="13.5" x14ac:dyDescent="0.25"/>
    <row r="405" ht="13.5" x14ac:dyDescent="0.25"/>
    <row r="406" ht="13.5" x14ac:dyDescent="0.25"/>
    <row r="407" ht="13.5" x14ac:dyDescent="0.25"/>
    <row r="408" ht="13.5" x14ac:dyDescent="0.25"/>
    <row r="409" ht="13.5" x14ac:dyDescent="0.25"/>
    <row r="410" ht="13.5" x14ac:dyDescent="0.25"/>
    <row r="411" ht="13.5" x14ac:dyDescent="0.25"/>
    <row r="412" ht="13.5" x14ac:dyDescent="0.25"/>
    <row r="413" ht="13.5" x14ac:dyDescent="0.25"/>
    <row r="414" ht="13.5" x14ac:dyDescent="0.25"/>
    <row r="415" ht="13.5" x14ac:dyDescent="0.25"/>
    <row r="416" ht="13.5" x14ac:dyDescent="0.25"/>
    <row r="417" ht="13.5" x14ac:dyDescent="0.25"/>
    <row r="418" ht="13.5" x14ac:dyDescent="0.25"/>
    <row r="419" ht="13.5" x14ac:dyDescent="0.25"/>
    <row r="420" ht="13.5" x14ac:dyDescent="0.25"/>
    <row r="421" ht="13.5" x14ac:dyDescent="0.25"/>
    <row r="422" ht="13.5" x14ac:dyDescent="0.25"/>
    <row r="423" ht="13.5" x14ac:dyDescent="0.25"/>
    <row r="424" ht="13.5" x14ac:dyDescent="0.25"/>
    <row r="425" ht="13.5" x14ac:dyDescent="0.25"/>
    <row r="426" ht="13.5" x14ac:dyDescent="0.25"/>
    <row r="427" ht="13.5" x14ac:dyDescent="0.25"/>
    <row r="428" ht="13.5" x14ac:dyDescent="0.25"/>
    <row r="429" ht="13.5" x14ac:dyDescent="0.25"/>
    <row r="430" ht="13.5" x14ac:dyDescent="0.25"/>
    <row r="431" ht="13.5" x14ac:dyDescent="0.25"/>
    <row r="432" ht="13.5" x14ac:dyDescent="0.25"/>
    <row r="433" ht="13.5" x14ac:dyDescent="0.25"/>
    <row r="434" ht="13.5" x14ac:dyDescent="0.25"/>
    <row r="435" ht="13.5" x14ac:dyDescent="0.25"/>
    <row r="436" ht="13.5" x14ac:dyDescent="0.25"/>
    <row r="437" ht="13.5" x14ac:dyDescent="0.25"/>
    <row r="438" ht="13.5" x14ac:dyDescent="0.25"/>
    <row r="439" ht="13.5" x14ac:dyDescent="0.25"/>
    <row r="440" ht="13.5" x14ac:dyDescent="0.25"/>
    <row r="441" ht="13.5" x14ac:dyDescent="0.25"/>
    <row r="442" ht="13.5" x14ac:dyDescent="0.25"/>
    <row r="443" ht="13.5" x14ac:dyDescent="0.25"/>
    <row r="444" ht="13.5" x14ac:dyDescent="0.25"/>
    <row r="445" ht="13.5" x14ac:dyDescent="0.25"/>
    <row r="446" ht="13.5" x14ac:dyDescent="0.25"/>
    <row r="447" ht="13.5" x14ac:dyDescent="0.25"/>
    <row r="448" ht="13.5" x14ac:dyDescent="0.25"/>
    <row r="449" ht="13.5" x14ac:dyDescent="0.25"/>
    <row r="450" ht="13.5" x14ac:dyDescent="0.25"/>
    <row r="451" ht="13.5" x14ac:dyDescent="0.25"/>
    <row r="452" ht="13.5" x14ac:dyDescent="0.25"/>
    <row r="453" ht="13.5" x14ac:dyDescent="0.25"/>
    <row r="454" ht="13.5" x14ac:dyDescent="0.25"/>
    <row r="455" ht="13.5" x14ac:dyDescent="0.25"/>
    <row r="456" ht="13.5" x14ac:dyDescent="0.25"/>
    <row r="457" ht="13.5" x14ac:dyDescent="0.25"/>
    <row r="458" ht="13.5" x14ac:dyDescent="0.25"/>
    <row r="459" ht="13.5" x14ac:dyDescent="0.25"/>
    <row r="460" ht="13.5" x14ac:dyDescent="0.25"/>
    <row r="461" ht="13.5" x14ac:dyDescent="0.25"/>
    <row r="462" ht="13.5" x14ac:dyDescent="0.25"/>
    <row r="463" ht="13.5" x14ac:dyDescent="0.25"/>
    <row r="464" ht="13.5" x14ac:dyDescent="0.25"/>
    <row r="465" ht="13.5" x14ac:dyDescent="0.25"/>
    <row r="466" ht="13.5" x14ac:dyDescent="0.25"/>
    <row r="467" ht="13.5" x14ac:dyDescent="0.25"/>
    <row r="468" ht="13.5" x14ac:dyDescent="0.25"/>
    <row r="469" ht="13.5" x14ac:dyDescent="0.25"/>
    <row r="470" ht="13.5" x14ac:dyDescent="0.25"/>
    <row r="471" ht="13.5" x14ac:dyDescent="0.25"/>
    <row r="472" ht="13.5" x14ac:dyDescent="0.25"/>
    <row r="473" ht="13.5" x14ac:dyDescent="0.25"/>
    <row r="474" ht="13.5" x14ac:dyDescent="0.25"/>
    <row r="475" ht="13.5" x14ac:dyDescent="0.25"/>
    <row r="476" ht="13.5" x14ac:dyDescent="0.25"/>
    <row r="477" ht="13.5" x14ac:dyDescent="0.25"/>
    <row r="478" ht="13.5" x14ac:dyDescent="0.25"/>
    <row r="479" ht="13.5" x14ac:dyDescent="0.25"/>
    <row r="480" ht="13.5" x14ac:dyDescent="0.25"/>
    <row r="481" ht="13.5" x14ac:dyDescent="0.25"/>
    <row r="482" ht="13.5" x14ac:dyDescent="0.25"/>
    <row r="483" ht="13.5" x14ac:dyDescent="0.25"/>
    <row r="484" ht="13.5" x14ac:dyDescent="0.25"/>
    <row r="485" ht="13.5" x14ac:dyDescent="0.25"/>
    <row r="486" ht="13.5" x14ac:dyDescent="0.25"/>
    <row r="487" ht="13.5" x14ac:dyDescent="0.25"/>
    <row r="488" ht="13.5" x14ac:dyDescent="0.25"/>
    <row r="489" ht="13.5" x14ac:dyDescent="0.25"/>
    <row r="490" ht="13.5" x14ac:dyDescent="0.25"/>
    <row r="491" ht="13.5" x14ac:dyDescent="0.25"/>
    <row r="492" ht="13.5" x14ac:dyDescent="0.25"/>
    <row r="493" ht="13.5" x14ac:dyDescent="0.25"/>
    <row r="494" ht="13.5" x14ac:dyDescent="0.25"/>
    <row r="495" ht="13.5" x14ac:dyDescent="0.25"/>
    <row r="496" ht="13.5" x14ac:dyDescent="0.25"/>
    <row r="497" ht="13.5" x14ac:dyDescent="0.25"/>
    <row r="498" ht="13.5" x14ac:dyDescent="0.25"/>
    <row r="499" ht="13.5" x14ac:dyDescent="0.25"/>
    <row r="500" ht="13.5" x14ac:dyDescent="0.25"/>
    <row r="501" ht="13.5" x14ac:dyDescent="0.25"/>
    <row r="502" ht="13.5" x14ac:dyDescent="0.25"/>
    <row r="503" ht="13.5" x14ac:dyDescent="0.25"/>
    <row r="504" ht="13.5" x14ac:dyDescent="0.25"/>
    <row r="505" ht="13.5" x14ac:dyDescent="0.25"/>
    <row r="506" ht="13.5" x14ac:dyDescent="0.25"/>
    <row r="507" ht="13.5" x14ac:dyDescent="0.25"/>
    <row r="508" ht="13.5" x14ac:dyDescent="0.25"/>
    <row r="509" ht="13.5" x14ac:dyDescent="0.25"/>
    <row r="510" ht="13.5" x14ac:dyDescent="0.25"/>
    <row r="511" ht="13.5" x14ac:dyDescent="0.25"/>
    <row r="512" ht="13.5" x14ac:dyDescent="0.25"/>
    <row r="513" ht="13.5" x14ac:dyDescent="0.25"/>
    <row r="514" ht="13.5" x14ac:dyDescent="0.25"/>
    <row r="515" ht="13.5" x14ac:dyDescent="0.25"/>
    <row r="516" ht="13.5" x14ac:dyDescent="0.25"/>
    <row r="517" ht="13.5" x14ac:dyDescent="0.25"/>
    <row r="518" ht="13.5" x14ac:dyDescent="0.25"/>
    <row r="519" ht="13.5" x14ac:dyDescent="0.25"/>
    <row r="520" ht="13.5" x14ac:dyDescent="0.25"/>
    <row r="521" ht="13.5" x14ac:dyDescent="0.25"/>
    <row r="522" ht="13.5" x14ac:dyDescent="0.25"/>
    <row r="523" ht="13.5" x14ac:dyDescent="0.25"/>
    <row r="524" ht="13.5" x14ac:dyDescent="0.25"/>
    <row r="525" ht="13.5" x14ac:dyDescent="0.25"/>
    <row r="526" ht="13.5" x14ac:dyDescent="0.25"/>
    <row r="527" ht="13.5" x14ac:dyDescent="0.25"/>
    <row r="528" ht="13.5" x14ac:dyDescent="0.25"/>
    <row r="529" ht="13.5" x14ac:dyDescent="0.25"/>
    <row r="530" ht="13.5" x14ac:dyDescent="0.25"/>
    <row r="531" ht="13.5" x14ac:dyDescent="0.25"/>
    <row r="532" ht="13.5" x14ac:dyDescent="0.25"/>
    <row r="533" ht="13.5" x14ac:dyDescent="0.25"/>
    <row r="534" ht="13.5" x14ac:dyDescent="0.25"/>
    <row r="535" ht="13.5" x14ac:dyDescent="0.25"/>
    <row r="536" ht="13.5" x14ac:dyDescent="0.25"/>
    <row r="537" ht="13.5" x14ac:dyDescent="0.25"/>
    <row r="538" ht="13.5" x14ac:dyDescent="0.25"/>
    <row r="539" ht="13.5" x14ac:dyDescent="0.25"/>
    <row r="540" ht="13.5" x14ac:dyDescent="0.25"/>
    <row r="541" ht="13.5" x14ac:dyDescent="0.25"/>
    <row r="542" ht="13.5" x14ac:dyDescent="0.25"/>
    <row r="543" ht="13.5" x14ac:dyDescent="0.25"/>
    <row r="544" ht="13.5" x14ac:dyDescent="0.25"/>
    <row r="545" ht="13.5" x14ac:dyDescent="0.25"/>
    <row r="546" ht="13.5" x14ac:dyDescent="0.25"/>
    <row r="547" ht="13.5" x14ac:dyDescent="0.25"/>
    <row r="548" ht="13.5" x14ac:dyDescent="0.25"/>
    <row r="549" ht="13.5" x14ac:dyDescent="0.25"/>
    <row r="550" ht="13.5" x14ac:dyDescent="0.25"/>
    <row r="551" ht="13.5" x14ac:dyDescent="0.25"/>
    <row r="552" ht="13.5" x14ac:dyDescent="0.25"/>
    <row r="553" ht="13.5" x14ac:dyDescent="0.25"/>
    <row r="554" ht="13.5" x14ac:dyDescent="0.25"/>
    <row r="555" ht="13.5" x14ac:dyDescent="0.25"/>
    <row r="556" ht="13.5" x14ac:dyDescent="0.25"/>
    <row r="557" ht="13.5" x14ac:dyDescent="0.25"/>
    <row r="558" ht="13.5" x14ac:dyDescent="0.25"/>
    <row r="559" ht="13.5" x14ac:dyDescent="0.25"/>
    <row r="560" ht="13.5" x14ac:dyDescent="0.25"/>
    <row r="561" ht="13.5" x14ac:dyDescent="0.25"/>
    <row r="562" ht="13.5" x14ac:dyDescent="0.25"/>
    <row r="563" ht="13.5" x14ac:dyDescent="0.25"/>
    <row r="564" ht="13.5" x14ac:dyDescent="0.25"/>
    <row r="565" ht="13.5" x14ac:dyDescent="0.25"/>
    <row r="566" ht="13.5" x14ac:dyDescent="0.25"/>
    <row r="567" ht="13.5" x14ac:dyDescent="0.25"/>
    <row r="568" ht="13.5" x14ac:dyDescent="0.25"/>
    <row r="569" ht="13.5" x14ac:dyDescent="0.25"/>
    <row r="570" ht="13.5" x14ac:dyDescent="0.25"/>
    <row r="571" ht="13.5" x14ac:dyDescent="0.25"/>
    <row r="572" ht="13.5" x14ac:dyDescent="0.25"/>
    <row r="573" ht="13.5" x14ac:dyDescent="0.25"/>
    <row r="574" ht="13.5" x14ac:dyDescent="0.25"/>
    <row r="575" ht="13.5" x14ac:dyDescent="0.25"/>
    <row r="576" ht="13.5" x14ac:dyDescent="0.25"/>
    <row r="577" ht="13.5" x14ac:dyDescent="0.25"/>
    <row r="578" ht="13.5" x14ac:dyDescent="0.25"/>
    <row r="579" ht="13.5" x14ac:dyDescent="0.25"/>
    <row r="580" ht="13.5" x14ac:dyDescent="0.25"/>
    <row r="581" ht="13.5" x14ac:dyDescent="0.25"/>
    <row r="582" ht="13.5" x14ac:dyDescent="0.25"/>
    <row r="583" ht="13.5" x14ac:dyDescent="0.25"/>
    <row r="584" ht="13.5" x14ac:dyDescent="0.25"/>
    <row r="585" ht="13.5" x14ac:dyDescent="0.25"/>
    <row r="586" ht="13.5" x14ac:dyDescent="0.25"/>
    <row r="587" ht="13.5" x14ac:dyDescent="0.25"/>
    <row r="588" ht="13.5" x14ac:dyDescent="0.25"/>
    <row r="589" ht="13.5" x14ac:dyDescent="0.25"/>
    <row r="590" ht="13.5" x14ac:dyDescent="0.25"/>
    <row r="591" ht="13.5" x14ac:dyDescent="0.25"/>
    <row r="592" ht="13.5" x14ac:dyDescent="0.25"/>
    <row r="593" ht="13.5" x14ac:dyDescent="0.25"/>
    <row r="594" ht="13.5" x14ac:dyDescent="0.25"/>
    <row r="595" ht="13.5" x14ac:dyDescent="0.25"/>
    <row r="596" ht="13.5" x14ac:dyDescent="0.25"/>
    <row r="597" ht="13.5" x14ac:dyDescent="0.25"/>
    <row r="598" ht="13.5" x14ac:dyDescent="0.25"/>
    <row r="599" ht="13.5" x14ac:dyDescent="0.25"/>
    <row r="600" ht="13.5" x14ac:dyDescent="0.25"/>
    <row r="601" ht="13.5" x14ac:dyDescent="0.25"/>
    <row r="602" ht="13.5" x14ac:dyDescent="0.25"/>
    <row r="603" ht="13.5" x14ac:dyDescent="0.25"/>
    <row r="604" ht="13.5" x14ac:dyDescent="0.25"/>
    <row r="605" ht="13.5" x14ac:dyDescent="0.25"/>
    <row r="606" ht="13.5" x14ac:dyDescent="0.25"/>
    <row r="607" ht="13.5" x14ac:dyDescent="0.25"/>
    <row r="608" ht="13.5" x14ac:dyDescent="0.25"/>
    <row r="609" ht="13.5" x14ac:dyDescent="0.25"/>
    <row r="610" ht="13.5" x14ac:dyDescent="0.25"/>
    <row r="611" ht="13.5" x14ac:dyDescent="0.25"/>
    <row r="612" ht="13.5" x14ac:dyDescent="0.25"/>
    <row r="613" ht="13.5" x14ac:dyDescent="0.25"/>
    <row r="614" ht="13.5" x14ac:dyDescent="0.25"/>
    <row r="615" ht="13.5" x14ac:dyDescent="0.25"/>
    <row r="616" ht="13.5" x14ac:dyDescent="0.25"/>
    <row r="617" ht="13.5" x14ac:dyDescent="0.25"/>
    <row r="618" ht="13.5" x14ac:dyDescent="0.25"/>
    <row r="619" ht="13.5" x14ac:dyDescent="0.25"/>
    <row r="620" ht="13.5" x14ac:dyDescent="0.25"/>
    <row r="621" ht="13.5" x14ac:dyDescent="0.25"/>
    <row r="622" ht="13.5" x14ac:dyDescent="0.25"/>
    <row r="623" ht="13.5" x14ac:dyDescent="0.25"/>
    <row r="624" ht="13.5" x14ac:dyDescent="0.25"/>
    <row r="625" ht="13.5" x14ac:dyDescent="0.25"/>
    <row r="626" ht="13.5" x14ac:dyDescent="0.25"/>
    <row r="627" ht="13.5" x14ac:dyDescent="0.25"/>
    <row r="628" ht="13.5" x14ac:dyDescent="0.25"/>
    <row r="629" ht="13.5" x14ac:dyDescent="0.25"/>
    <row r="630" ht="13.5" x14ac:dyDescent="0.25"/>
    <row r="631" ht="13.5" x14ac:dyDescent="0.25"/>
    <row r="632" ht="13.5" x14ac:dyDescent="0.25"/>
    <row r="633" ht="13.5" x14ac:dyDescent="0.25"/>
    <row r="634" ht="13.5" x14ac:dyDescent="0.25"/>
    <row r="635" ht="13.5" x14ac:dyDescent="0.25"/>
    <row r="636" ht="13.5" x14ac:dyDescent="0.25"/>
    <row r="637" ht="13.5" x14ac:dyDescent="0.25"/>
    <row r="638" ht="13.5" x14ac:dyDescent="0.25"/>
    <row r="639" ht="13.5" x14ac:dyDescent="0.25"/>
    <row r="640" ht="13.5" x14ac:dyDescent="0.25"/>
    <row r="641" ht="13.5" x14ac:dyDescent="0.25"/>
    <row r="642" ht="13.5" x14ac:dyDescent="0.25"/>
    <row r="643" ht="13.5" x14ac:dyDescent="0.25"/>
    <row r="644" ht="13.5" x14ac:dyDescent="0.25"/>
    <row r="645" ht="13.5" x14ac:dyDescent="0.25"/>
    <row r="646" ht="13.5" x14ac:dyDescent="0.25"/>
    <row r="647" ht="13.5" x14ac:dyDescent="0.25"/>
    <row r="648" ht="13.5" x14ac:dyDescent="0.25"/>
    <row r="649" ht="13.5" x14ac:dyDescent="0.25"/>
    <row r="650" ht="13.5" x14ac:dyDescent="0.25"/>
    <row r="651" ht="13.5" x14ac:dyDescent="0.25"/>
    <row r="652" ht="13.5" x14ac:dyDescent="0.25"/>
    <row r="653" ht="13.5" x14ac:dyDescent="0.25"/>
    <row r="654" ht="13.5" x14ac:dyDescent="0.25"/>
    <row r="655" ht="13.5" x14ac:dyDescent="0.25"/>
    <row r="656" ht="13.5" x14ac:dyDescent="0.25"/>
    <row r="657" ht="13.5" x14ac:dyDescent="0.25"/>
    <row r="658" ht="13.5" x14ac:dyDescent="0.25"/>
    <row r="659" ht="13.5" x14ac:dyDescent="0.25"/>
    <row r="660" ht="13.5" x14ac:dyDescent="0.25"/>
    <row r="661" ht="13.5" x14ac:dyDescent="0.25"/>
    <row r="662" ht="13.5" x14ac:dyDescent="0.25"/>
    <row r="663" ht="13.5" x14ac:dyDescent="0.25"/>
    <row r="664" ht="13.5" x14ac:dyDescent="0.25"/>
    <row r="665" ht="13.5" x14ac:dyDescent="0.25"/>
    <row r="666" ht="13.5" x14ac:dyDescent="0.25"/>
    <row r="667" ht="13.5" x14ac:dyDescent="0.25"/>
    <row r="668" ht="13.5" x14ac:dyDescent="0.25"/>
    <row r="669" ht="13.5" x14ac:dyDescent="0.25"/>
    <row r="670" ht="13.5" x14ac:dyDescent="0.25"/>
    <row r="671" ht="13.5" x14ac:dyDescent="0.25"/>
    <row r="672" ht="13.5" x14ac:dyDescent="0.25"/>
    <row r="673" ht="13.5" x14ac:dyDescent="0.25"/>
    <row r="674" ht="13.5" x14ac:dyDescent="0.25"/>
    <row r="675" ht="13.5" x14ac:dyDescent="0.25"/>
    <row r="676" ht="13.5" x14ac:dyDescent="0.25"/>
    <row r="677" ht="13.5" x14ac:dyDescent="0.25"/>
    <row r="678" ht="13.5" x14ac:dyDescent="0.25"/>
    <row r="679" ht="13.5" x14ac:dyDescent="0.25"/>
    <row r="680" ht="13.5" x14ac:dyDescent="0.25"/>
    <row r="681" ht="13.5" x14ac:dyDescent="0.25"/>
    <row r="682" ht="13.5" x14ac:dyDescent="0.25"/>
    <row r="683" ht="13.5" x14ac:dyDescent="0.25"/>
    <row r="684" ht="13.5" x14ac:dyDescent="0.25"/>
    <row r="685" ht="13.5" x14ac:dyDescent="0.25"/>
    <row r="686" ht="13.5" x14ac:dyDescent="0.25"/>
    <row r="687" ht="13.5" x14ac:dyDescent="0.25"/>
    <row r="688" ht="13.5" x14ac:dyDescent="0.25"/>
    <row r="689" ht="13.5" x14ac:dyDescent="0.25"/>
    <row r="690" ht="13.5" x14ac:dyDescent="0.25"/>
    <row r="691" ht="13.5" x14ac:dyDescent="0.25"/>
    <row r="692" ht="13.5" x14ac:dyDescent="0.25"/>
    <row r="693" ht="13.5" x14ac:dyDescent="0.25"/>
    <row r="694" ht="13.5" x14ac:dyDescent="0.25"/>
    <row r="695" ht="13.5" x14ac:dyDescent="0.25"/>
    <row r="696" ht="13.5" x14ac:dyDescent="0.25"/>
    <row r="697" ht="13.5" x14ac:dyDescent="0.25"/>
    <row r="698" ht="13.5" x14ac:dyDescent="0.25"/>
    <row r="699" ht="13.5" x14ac:dyDescent="0.25"/>
    <row r="700" ht="13.5" x14ac:dyDescent="0.25"/>
    <row r="701" ht="13.5" x14ac:dyDescent="0.25"/>
    <row r="702" ht="13.5" x14ac:dyDescent="0.25"/>
    <row r="703" ht="13.5" x14ac:dyDescent="0.25"/>
    <row r="704" ht="13.5" x14ac:dyDescent="0.25"/>
    <row r="705" ht="13.5" x14ac:dyDescent="0.25"/>
    <row r="706" ht="13.5" x14ac:dyDescent="0.25"/>
    <row r="707" ht="13.5" x14ac:dyDescent="0.25"/>
    <row r="708" ht="13.5" x14ac:dyDescent="0.25"/>
    <row r="709" ht="13.5" x14ac:dyDescent="0.25"/>
    <row r="710" ht="13.5" x14ac:dyDescent="0.25"/>
    <row r="711" ht="13.5" x14ac:dyDescent="0.25"/>
    <row r="712" ht="13.5" x14ac:dyDescent="0.25"/>
    <row r="713" ht="13.5" x14ac:dyDescent="0.25"/>
    <row r="714" ht="13.5" x14ac:dyDescent="0.25"/>
    <row r="715" ht="13.5" x14ac:dyDescent="0.25"/>
    <row r="716" ht="13.5" x14ac:dyDescent="0.25"/>
    <row r="717" ht="13.5" x14ac:dyDescent="0.25"/>
    <row r="718" ht="13.5" x14ac:dyDescent="0.25"/>
    <row r="719" ht="13.5" x14ac:dyDescent="0.25"/>
    <row r="720" ht="13.5" x14ac:dyDescent="0.25"/>
    <row r="721" ht="13.5" x14ac:dyDescent="0.25"/>
    <row r="722" ht="13.5" x14ac:dyDescent="0.25"/>
    <row r="723" ht="13.5" x14ac:dyDescent="0.25"/>
    <row r="724" ht="13.5" x14ac:dyDescent="0.25"/>
    <row r="725" ht="13.5" x14ac:dyDescent="0.25"/>
    <row r="726" ht="13.5" x14ac:dyDescent="0.25"/>
    <row r="727" ht="13.5" x14ac:dyDescent="0.25"/>
    <row r="728" ht="13.5" x14ac:dyDescent="0.25"/>
    <row r="729" ht="13.5" x14ac:dyDescent="0.25"/>
    <row r="730" ht="13.5" x14ac:dyDescent="0.25"/>
    <row r="731" ht="13.5" x14ac:dyDescent="0.25"/>
    <row r="732" ht="13.5" x14ac:dyDescent="0.25"/>
    <row r="733" ht="13.5" x14ac:dyDescent="0.25"/>
    <row r="734" ht="13.5" x14ac:dyDescent="0.25"/>
    <row r="735" ht="13.5" x14ac:dyDescent="0.25"/>
    <row r="736" ht="13.5" x14ac:dyDescent="0.25"/>
    <row r="737" ht="13.5" x14ac:dyDescent="0.25"/>
    <row r="738" ht="13.5" x14ac:dyDescent="0.25"/>
    <row r="739" ht="13.5" x14ac:dyDescent="0.25"/>
    <row r="740" ht="13.5" x14ac:dyDescent="0.25"/>
    <row r="741" ht="13.5" x14ac:dyDescent="0.25"/>
    <row r="742" ht="13.5" x14ac:dyDescent="0.25"/>
    <row r="743" ht="13.5" x14ac:dyDescent="0.25"/>
    <row r="744" ht="13.5" x14ac:dyDescent="0.25"/>
    <row r="745" ht="13.5" x14ac:dyDescent="0.25"/>
    <row r="746" ht="13.5" x14ac:dyDescent="0.25"/>
    <row r="747" ht="13.5" x14ac:dyDescent="0.25"/>
    <row r="748" ht="13.5" x14ac:dyDescent="0.25"/>
    <row r="749" ht="13.5" x14ac:dyDescent="0.25"/>
    <row r="750" ht="13.5" x14ac:dyDescent="0.25"/>
    <row r="751" ht="13.5" x14ac:dyDescent="0.25"/>
    <row r="752" ht="13.5" x14ac:dyDescent="0.25"/>
    <row r="753" ht="13.5" x14ac:dyDescent="0.25"/>
    <row r="754" ht="13.5" x14ac:dyDescent="0.25"/>
    <row r="755" ht="13.5" x14ac:dyDescent="0.25"/>
    <row r="756" ht="13.5" x14ac:dyDescent="0.25"/>
    <row r="757" ht="13.5" x14ac:dyDescent="0.25"/>
    <row r="758" ht="13.5" x14ac:dyDescent="0.25"/>
    <row r="759" ht="13.5" x14ac:dyDescent="0.25"/>
    <row r="760" ht="13.5" x14ac:dyDescent="0.25"/>
    <row r="761" ht="13.5" x14ac:dyDescent="0.25"/>
    <row r="762" ht="13.5" x14ac:dyDescent="0.25"/>
    <row r="763" ht="13.5" x14ac:dyDescent="0.25"/>
    <row r="764" ht="13.5" x14ac:dyDescent="0.25"/>
    <row r="765" ht="13.5" x14ac:dyDescent="0.25"/>
    <row r="766" ht="13.5" x14ac:dyDescent="0.25"/>
    <row r="767" ht="13.5" x14ac:dyDescent="0.25"/>
    <row r="768" ht="13.5" x14ac:dyDescent="0.25"/>
    <row r="769" ht="13.5" x14ac:dyDescent="0.25"/>
    <row r="770" ht="13.5" x14ac:dyDescent="0.25"/>
    <row r="771" ht="13.5" x14ac:dyDescent="0.25"/>
    <row r="772" ht="13.5" x14ac:dyDescent="0.25"/>
    <row r="773" ht="13.5" x14ac:dyDescent="0.25"/>
    <row r="774" ht="13.5" x14ac:dyDescent="0.25"/>
    <row r="775" ht="13.5" x14ac:dyDescent="0.25"/>
    <row r="776" ht="13.5" x14ac:dyDescent="0.25"/>
    <row r="777" ht="13.5" x14ac:dyDescent="0.25"/>
    <row r="778" ht="13.5" x14ac:dyDescent="0.25"/>
    <row r="779" ht="13.5" x14ac:dyDescent="0.25"/>
    <row r="780" ht="13.5" x14ac:dyDescent="0.25"/>
    <row r="781" ht="13.5" x14ac:dyDescent="0.25"/>
    <row r="782" ht="13.5" x14ac:dyDescent="0.25"/>
    <row r="783" ht="13.5" x14ac:dyDescent="0.25"/>
    <row r="784" ht="13.5" x14ac:dyDescent="0.25"/>
    <row r="785" ht="13.5" x14ac:dyDescent="0.25"/>
    <row r="786" ht="13.5" x14ac:dyDescent="0.25"/>
    <row r="787" ht="13.5" x14ac:dyDescent="0.25"/>
    <row r="788" ht="13.5" x14ac:dyDescent="0.25"/>
    <row r="789" ht="13.5" x14ac:dyDescent="0.25"/>
    <row r="790" ht="13.5" x14ac:dyDescent="0.25"/>
    <row r="791" ht="13.5" x14ac:dyDescent="0.25"/>
    <row r="792" ht="13.5" x14ac:dyDescent="0.25"/>
    <row r="793" ht="13.5" x14ac:dyDescent="0.25"/>
    <row r="794" ht="13.5" x14ac:dyDescent="0.25"/>
    <row r="795" ht="13.5" x14ac:dyDescent="0.25"/>
    <row r="796" ht="13.5" x14ac:dyDescent="0.25"/>
    <row r="797" ht="13.5" x14ac:dyDescent="0.25"/>
    <row r="798" ht="13.5" x14ac:dyDescent="0.25"/>
    <row r="799" ht="13.5" x14ac:dyDescent="0.25"/>
    <row r="800" ht="13.5" x14ac:dyDescent="0.25"/>
    <row r="801" ht="13.5" x14ac:dyDescent="0.25"/>
    <row r="802" ht="13.5" x14ac:dyDescent="0.25"/>
    <row r="803" ht="13.5" x14ac:dyDescent="0.25"/>
    <row r="804" ht="13.5" x14ac:dyDescent="0.25"/>
    <row r="805" ht="13.5" x14ac:dyDescent="0.25"/>
    <row r="806" ht="13.5" x14ac:dyDescent="0.25"/>
    <row r="807" ht="13.5" x14ac:dyDescent="0.25"/>
    <row r="808" ht="13.5" x14ac:dyDescent="0.25"/>
    <row r="809" ht="13.5" x14ac:dyDescent="0.25"/>
    <row r="810" ht="13.5" x14ac:dyDescent="0.25"/>
    <row r="811" ht="13.5" x14ac:dyDescent="0.25"/>
    <row r="812" ht="13.5" x14ac:dyDescent="0.25"/>
    <row r="813" ht="13.5" x14ac:dyDescent="0.25"/>
    <row r="814" ht="13.5" x14ac:dyDescent="0.25"/>
    <row r="815" ht="13.5" x14ac:dyDescent="0.25"/>
    <row r="816" ht="13.5" x14ac:dyDescent="0.25"/>
    <row r="817" ht="13.5" x14ac:dyDescent="0.25"/>
    <row r="818" ht="13.5" x14ac:dyDescent="0.25"/>
    <row r="819" ht="13.5" x14ac:dyDescent="0.25"/>
    <row r="820" ht="13.5" x14ac:dyDescent="0.25"/>
    <row r="821" ht="13.5" x14ac:dyDescent="0.25"/>
    <row r="822" ht="13.5" x14ac:dyDescent="0.25"/>
    <row r="823" ht="13.5" x14ac:dyDescent="0.25"/>
    <row r="824" ht="13.5" x14ac:dyDescent="0.25"/>
    <row r="825" ht="13.5" x14ac:dyDescent="0.25"/>
    <row r="826" ht="13.5" x14ac:dyDescent="0.25"/>
    <row r="827" ht="13.5" x14ac:dyDescent="0.25"/>
    <row r="828" ht="13.5" x14ac:dyDescent="0.25"/>
    <row r="829" ht="13.5" x14ac:dyDescent="0.25"/>
    <row r="830" ht="13.5" x14ac:dyDescent="0.25"/>
    <row r="831" ht="13.5" x14ac:dyDescent="0.25"/>
    <row r="832" ht="13.5" x14ac:dyDescent="0.25"/>
    <row r="833" ht="13.5" x14ac:dyDescent="0.25"/>
    <row r="834" ht="13.5" x14ac:dyDescent="0.25"/>
    <row r="835" ht="13.5" x14ac:dyDescent="0.25"/>
    <row r="836" ht="13.5" x14ac:dyDescent="0.25"/>
    <row r="837" ht="13.5" x14ac:dyDescent="0.25"/>
    <row r="838" ht="13.5" x14ac:dyDescent="0.25"/>
    <row r="839" ht="13.5" x14ac:dyDescent="0.25"/>
    <row r="840" ht="13.5" x14ac:dyDescent="0.25"/>
    <row r="841" ht="13.5" x14ac:dyDescent="0.25"/>
    <row r="842" ht="13.5" x14ac:dyDescent="0.25"/>
    <row r="843" ht="13.5" x14ac:dyDescent="0.25"/>
    <row r="844" ht="13.5" x14ac:dyDescent="0.25"/>
    <row r="845" ht="13.5" x14ac:dyDescent="0.25"/>
    <row r="846" ht="13.5" x14ac:dyDescent="0.25"/>
    <row r="847" ht="13.5" x14ac:dyDescent="0.25"/>
    <row r="848" ht="13.5" x14ac:dyDescent="0.25"/>
    <row r="849" ht="13.5" x14ac:dyDescent="0.25"/>
    <row r="850" ht="13.5" x14ac:dyDescent="0.25"/>
    <row r="851" ht="13.5" x14ac:dyDescent="0.25"/>
    <row r="852" ht="13.5" x14ac:dyDescent="0.25"/>
    <row r="853" ht="13.5" x14ac:dyDescent="0.25"/>
    <row r="854" ht="13.5" x14ac:dyDescent="0.25"/>
    <row r="855" ht="13.5" x14ac:dyDescent="0.25"/>
    <row r="856" ht="13.5" x14ac:dyDescent="0.25"/>
    <row r="857" ht="13.5" x14ac:dyDescent="0.25"/>
    <row r="858" ht="13.5" x14ac:dyDescent="0.25"/>
    <row r="859" ht="13.5" x14ac:dyDescent="0.25"/>
    <row r="860" ht="13.5" x14ac:dyDescent="0.25"/>
    <row r="861" ht="13.5" x14ac:dyDescent="0.25"/>
    <row r="862" ht="13.5" x14ac:dyDescent="0.25"/>
    <row r="863" ht="13.5" x14ac:dyDescent="0.25"/>
    <row r="864" ht="13.5" x14ac:dyDescent="0.25"/>
    <row r="865" ht="13.5" x14ac:dyDescent="0.25"/>
    <row r="866" ht="13.5" x14ac:dyDescent="0.25"/>
    <row r="867" ht="13.5" x14ac:dyDescent="0.25"/>
    <row r="868" ht="13.5" x14ac:dyDescent="0.25"/>
    <row r="869" ht="13.5" x14ac:dyDescent="0.25"/>
    <row r="870" ht="13.5" x14ac:dyDescent="0.25"/>
    <row r="871" ht="13.5" x14ac:dyDescent="0.25"/>
    <row r="872" ht="13.5" x14ac:dyDescent="0.25"/>
    <row r="873" ht="13.5" x14ac:dyDescent="0.25"/>
    <row r="874" ht="13.5" x14ac:dyDescent="0.25"/>
    <row r="875" ht="13.5" x14ac:dyDescent="0.25"/>
    <row r="876" ht="13.5" x14ac:dyDescent="0.25"/>
    <row r="877" ht="13.5" x14ac:dyDescent="0.25"/>
    <row r="878" ht="13.5" x14ac:dyDescent="0.25"/>
    <row r="879" ht="13.5" x14ac:dyDescent="0.25"/>
    <row r="880" ht="13.5" x14ac:dyDescent="0.25"/>
    <row r="881" ht="13.5" x14ac:dyDescent="0.25"/>
    <row r="882" ht="13.5" x14ac:dyDescent="0.25"/>
    <row r="883" ht="13.5" x14ac:dyDescent="0.25"/>
    <row r="884" ht="13.5" x14ac:dyDescent="0.25"/>
    <row r="885" ht="13.5" x14ac:dyDescent="0.25"/>
    <row r="886" ht="13.5" x14ac:dyDescent="0.25"/>
    <row r="887" ht="13.5" x14ac:dyDescent="0.25"/>
    <row r="888" ht="13.5" x14ac:dyDescent="0.25"/>
    <row r="889" ht="13.5" x14ac:dyDescent="0.25"/>
    <row r="890" ht="13.5" x14ac:dyDescent="0.25"/>
    <row r="891" ht="13.5" x14ac:dyDescent="0.25"/>
    <row r="892" ht="13.5" x14ac:dyDescent="0.25"/>
    <row r="893" ht="13.5" x14ac:dyDescent="0.25"/>
    <row r="894" ht="13.5" x14ac:dyDescent="0.25"/>
    <row r="895" ht="13.5" x14ac:dyDescent="0.25"/>
    <row r="896" ht="13.5" x14ac:dyDescent="0.25"/>
    <row r="897" ht="13.5" x14ac:dyDescent="0.25"/>
    <row r="898" ht="13.5" x14ac:dyDescent="0.25"/>
    <row r="899" ht="13.5" x14ac:dyDescent="0.25"/>
    <row r="900" ht="13.5" x14ac:dyDescent="0.25"/>
    <row r="901" ht="13.5" x14ac:dyDescent="0.25"/>
    <row r="902" ht="13.5" x14ac:dyDescent="0.25"/>
    <row r="903" ht="13.5" x14ac:dyDescent="0.25"/>
    <row r="904" ht="13.5" x14ac:dyDescent="0.25"/>
    <row r="905" ht="13.5" x14ac:dyDescent="0.25"/>
    <row r="906" ht="13.5" x14ac:dyDescent="0.25"/>
    <row r="907" ht="13.5" x14ac:dyDescent="0.25"/>
    <row r="908" ht="13.5" x14ac:dyDescent="0.25"/>
    <row r="909" ht="13.5" x14ac:dyDescent="0.25"/>
    <row r="910" ht="13.5" x14ac:dyDescent="0.25"/>
    <row r="911" ht="13.5" x14ac:dyDescent="0.25"/>
    <row r="912" ht="13.5" x14ac:dyDescent="0.25"/>
    <row r="913" ht="13.5" x14ac:dyDescent="0.25"/>
    <row r="914" ht="13.5" x14ac:dyDescent="0.25"/>
    <row r="915" ht="13.5" x14ac:dyDescent="0.25"/>
    <row r="916" ht="13.5" x14ac:dyDescent="0.25"/>
    <row r="917" ht="13.5" x14ac:dyDescent="0.25"/>
    <row r="918" ht="13.5" x14ac:dyDescent="0.25"/>
    <row r="919" ht="13.5" x14ac:dyDescent="0.25"/>
    <row r="920" ht="13.5" x14ac:dyDescent="0.25"/>
    <row r="921" ht="13.5" x14ac:dyDescent="0.25"/>
    <row r="922" ht="13.5" x14ac:dyDescent="0.25"/>
    <row r="923" ht="13.5" x14ac:dyDescent="0.25"/>
    <row r="924" ht="13.5" x14ac:dyDescent="0.25"/>
    <row r="925" ht="13.5" x14ac:dyDescent="0.25"/>
    <row r="926" ht="13.5" x14ac:dyDescent="0.25"/>
    <row r="927" ht="13.5" x14ac:dyDescent="0.25"/>
    <row r="928" ht="13.5" x14ac:dyDescent="0.25"/>
    <row r="929" ht="13.5" x14ac:dyDescent="0.25"/>
    <row r="930" ht="13.5" x14ac:dyDescent="0.25"/>
    <row r="931" ht="13.5" x14ac:dyDescent="0.25"/>
    <row r="932" ht="13.5" x14ac:dyDescent="0.25"/>
    <row r="933" ht="13.5" x14ac:dyDescent="0.25"/>
    <row r="934" ht="13.5" x14ac:dyDescent="0.25"/>
    <row r="935" ht="13.5" x14ac:dyDescent="0.25"/>
    <row r="936" ht="13.5" x14ac:dyDescent="0.25"/>
    <row r="937" ht="13.5" x14ac:dyDescent="0.25"/>
    <row r="938" ht="13.5" x14ac:dyDescent="0.25"/>
    <row r="939" ht="13.5" x14ac:dyDescent="0.25"/>
    <row r="940" ht="13.5" x14ac:dyDescent="0.25"/>
    <row r="941" ht="13.5" x14ac:dyDescent="0.25"/>
    <row r="942" ht="13.5" x14ac:dyDescent="0.25"/>
    <row r="943" ht="13.5" x14ac:dyDescent="0.25"/>
    <row r="944" ht="13.5" x14ac:dyDescent="0.25"/>
    <row r="945" ht="13.5" x14ac:dyDescent="0.25"/>
    <row r="946" ht="13.5" x14ac:dyDescent="0.25"/>
    <row r="947" ht="13.5" x14ac:dyDescent="0.25"/>
    <row r="948" ht="13.5" x14ac:dyDescent="0.25"/>
    <row r="949" ht="13.5" x14ac:dyDescent="0.25"/>
    <row r="950" ht="13.5" x14ac:dyDescent="0.25"/>
    <row r="951" ht="13.5" x14ac:dyDescent="0.25"/>
    <row r="952" ht="13.5" x14ac:dyDescent="0.25"/>
    <row r="953" ht="13.5" x14ac:dyDescent="0.25"/>
    <row r="954" ht="13.5" x14ac:dyDescent="0.25"/>
    <row r="955" ht="13.5" x14ac:dyDescent="0.25"/>
    <row r="956" ht="13.5" x14ac:dyDescent="0.25"/>
    <row r="957" ht="13.5" x14ac:dyDescent="0.25"/>
    <row r="958" ht="13.5" x14ac:dyDescent="0.25"/>
    <row r="959" ht="13.5" x14ac:dyDescent="0.25"/>
    <row r="960" ht="13.5" x14ac:dyDescent="0.25"/>
    <row r="961" ht="13.5" x14ac:dyDescent="0.25"/>
    <row r="962" ht="13.5" x14ac:dyDescent="0.25"/>
    <row r="963" ht="13.5" x14ac:dyDescent="0.25"/>
    <row r="964" ht="13.5" x14ac:dyDescent="0.25"/>
    <row r="965" ht="13.5" x14ac:dyDescent="0.25"/>
    <row r="966" ht="13.5" x14ac:dyDescent="0.25"/>
    <row r="967" ht="13.5" x14ac:dyDescent="0.25"/>
    <row r="968" ht="13.5" x14ac:dyDescent="0.25"/>
    <row r="969" ht="13.5" x14ac:dyDescent="0.25"/>
    <row r="970" ht="13.5" x14ac:dyDescent="0.25"/>
    <row r="971" ht="13.5" x14ac:dyDescent="0.25"/>
    <row r="972" ht="13.5" x14ac:dyDescent="0.25"/>
    <row r="973" ht="13.5" x14ac:dyDescent="0.25"/>
    <row r="974" ht="13.5" x14ac:dyDescent="0.25"/>
    <row r="975" ht="13.5" x14ac:dyDescent="0.25"/>
    <row r="976" ht="13.5" x14ac:dyDescent="0.25"/>
    <row r="977" ht="13.5" x14ac:dyDescent="0.25"/>
    <row r="978" ht="13.5" x14ac:dyDescent="0.25"/>
    <row r="979" ht="13.5" x14ac:dyDescent="0.25"/>
    <row r="980" ht="13.5" x14ac:dyDescent="0.25"/>
    <row r="981" ht="13.5" x14ac:dyDescent="0.25"/>
    <row r="982" ht="13.5" x14ac:dyDescent="0.25"/>
    <row r="983" ht="13.5" x14ac:dyDescent="0.25"/>
    <row r="984" ht="13.5" x14ac:dyDescent="0.25"/>
    <row r="985" ht="13.5" x14ac:dyDescent="0.25"/>
    <row r="986" ht="13.5" x14ac:dyDescent="0.25"/>
    <row r="987" ht="13.5" x14ac:dyDescent="0.25"/>
    <row r="988" ht="13.5" x14ac:dyDescent="0.25"/>
    <row r="989" ht="13.5" x14ac:dyDescent="0.25"/>
    <row r="990" ht="13.5" x14ac:dyDescent="0.25"/>
    <row r="991" ht="13.5" x14ac:dyDescent="0.25"/>
    <row r="992" ht="13.5" x14ac:dyDescent="0.25"/>
    <row r="993" ht="13.5" x14ac:dyDescent="0.25"/>
    <row r="994" ht="13.5" x14ac:dyDescent="0.25"/>
    <row r="995" ht="13.5" x14ac:dyDescent="0.25"/>
    <row r="996" ht="13.5" x14ac:dyDescent="0.25"/>
    <row r="997" ht="13.5" x14ac:dyDescent="0.25"/>
    <row r="998" ht="13.5" x14ac:dyDescent="0.25"/>
    <row r="999" ht="13.5" x14ac:dyDescent="0.25"/>
    <row r="1000" ht="13.5" x14ac:dyDescent="0.25"/>
    <row r="1001" ht="13.5" x14ac:dyDescent="0.25"/>
    <row r="1002" ht="13.5" x14ac:dyDescent="0.25"/>
    <row r="1003" ht="13.5" x14ac:dyDescent="0.25"/>
    <row r="1004" ht="13.5" x14ac:dyDescent="0.25"/>
    <row r="1005" ht="13.5" x14ac:dyDescent="0.25"/>
    <row r="1006" ht="13.5" x14ac:dyDescent="0.25"/>
    <row r="1007" ht="13.5" x14ac:dyDescent="0.25"/>
    <row r="1008" ht="13.5" x14ac:dyDescent="0.25"/>
    <row r="1009" ht="13.5" x14ac:dyDescent="0.25"/>
    <row r="1010" ht="13.5" x14ac:dyDescent="0.25"/>
    <row r="1011" ht="13.5" x14ac:dyDescent="0.25"/>
    <row r="1012" ht="13.5" x14ac:dyDescent="0.25"/>
    <row r="1013" ht="13.5" x14ac:dyDescent="0.25"/>
    <row r="1014" ht="13.5" x14ac:dyDescent="0.25"/>
    <row r="1015" ht="13.5" x14ac:dyDescent="0.25"/>
    <row r="1016" ht="13.5" x14ac:dyDescent="0.25"/>
    <row r="1017" ht="13.5" x14ac:dyDescent="0.25"/>
    <row r="1018" ht="13.5" x14ac:dyDescent="0.25"/>
    <row r="1019" ht="13.5" x14ac:dyDescent="0.25"/>
    <row r="1020" ht="13.5" x14ac:dyDescent="0.25"/>
    <row r="1021" ht="13.5" x14ac:dyDescent="0.25"/>
    <row r="1022" ht="13.5" x14ac:dyDescent="0.25"/>
    <row r="1023" ht="13.5" x14ac:dyDescent="0.25"/>
    <row r="1024" ht="13.5" x14ac:dyDescent="0.25"/>
    <row r="1025" ht="13.5" x14ac:dyDescent="0.25"/>
    <row r="1026" ht="13.5" x14ac:dyDescent="0.25"/>
    <row r="1027" ht="13.5" x14ac:dyDescent="0.25"/>
    <row r="1028" ht="13.5" x14ac:dyDescent="0.25"/>
    <row r="1029" ht="13.5" x14ac:dyDescent="0.25"/>
    <row r="1030" ht="13.5" x14ac:dyDescent="0.25"/>
    <row r="1031" ht="13.5" x14ac:dyDescent="0.25"/>
    <row r="1032" ht="13.5" x14ac:dyDescent="0.25"/>
    <row r="1033" ht="13.5" x14ac:dyDescent="0.25"/>
    <row r="1034" ht="13.5" x14ac:dyDescent="0.25"/>
    <row r="1035" ht="13.5" x14ac:dyDescent="0.25"/>
    <row r="1036" ht="13.5" x14ac:dyDescent="0.25"/>
    <row r="1037" ht="13.5" x14ac:dyDescent="0.25"/>
    <row r="1038" ht="13.5" x14ac:dyDescent="0.25"/>
    <row r="1039" ht="13.5" x14ac:dyDescent="0.25"/>
    <row r="1040" ht="13.5" x14ac:dyDescent="0.25"/>
    <row r="1041" ht="13.5" x14ac:dyDescent="0.25"/>
    <row r="1042" ht="13.5" x14ac:dyDescent="0.25"/>
    <row r="1043" ht="13.5" x14ac:dyDescent="0.25"/>
    <row r="1044" ht="13.5" x14ac:dyDescent="0.25"/>
    <row r="1045" ht="13.5" x14ac:dyDescent="0.25"/>
    <row r="1046" ht="13.5" x14ac:dyDescent="0.25"/>
    <row r="1047" ht="13.5" x14ac:dyDescent="0.25"/>
    <row r="1048" ht="13.5" x14ac:dyDescent="0.25"/>
    <row r="1049" ht="13.5" x14ac:dyDescent="0.25"/>
    <row r="1050" ht="13.5" x14ac:dyDescent="0.25"/>
    <row r="1051" ht="13.5" x14ac:dyDescent="0.25"/>
    <row r="1052" ht="13.5" x14ac:dyDescent="0.25"/>
    <row r="1053" ht="13.5" x14ac:dyDescent="0.25"/>
    <row r="1054" ht="13.5" x14ac:dyDescent="0.25"/>
    <row r="1055" ht="13.5" x14ac:dyDescent="0.25"/>
    <row r="1056" ht="13.5" x14ac:dyDescent="0.25"/>
    <row r="1057" ht="13.5" x14ac:dyDescent="0.25"/>
    <row r="1058" ht="13.5" x14ac:dyDescent="0.25"/>
    <row r="1059" ht="13.5" x14ac:dyDescent="0.25"/>
    <row r="1060" ht="13.5" x14ac:dyDescent="0.25"/>
    <row r="1061" ht="13.5" x14ac:dyDescent="0.25"/>
    <row r="1062" ht="13.5" x14ac:dyDescent="0.25"/>
    <row r="1063" ht="13.5" x14ac:dyDescent="0.25"/>
    <row r="1064" ht="13.5" x14ac:dyDescent="0.25"/>
    <row r="1065" ht="13.5" x14ac:dyDescent="0.25"/>
    <row r="1066" ht="13.5" x14ac:dyDescent="0.25"/>
    <row r="1067" ht="13.5" x14ac:dyDescent="0.25"/>
    <row r="1068" ht="13.5" x14ac:dyDescent="0.25"/>
    <row r="1069" ht="13.5" x14ac:dyDescent="0.25"/>
    <row r="1070" ht="13.5" x14ac:dyDescent="0.25"/>
    <row r="1071" ht="13.5" x14ac:dyDescent="0.25"/>
    <row r="1072" ht="13.5" x14ac:dyDescent="0.25"/>
    <row r="1073" ht="13.5" x14ac:dyDescent="0.25"/>
    <row r="1074" ht="13.5" x14ac:dyDescent="0.25"/>
    <row r="1075" ht="13.5" x14ac:dyDescent="0.25"/>
    <row r="1076" ht="13.5" x14ac:dyDescent="0.25"/>
    <row r="1077" ht="13.5" x14ac:dyDescent="0.25"/>
    <row r="1078" ht="13.5" x14ac:dyDescent="0.25"/>
    <row r="1079" ht="13.5" x14ac:dyDescent="0.25"/>
    <row r="1080" ht="13.5" x14ac:dyDescent="0.25"/>
    <row r="1081" ht="13.5" x14ac:dyDescent="0.25"/>
    <row r="1082" ht="13.5" x14ac:dyDescent="0.25"/>
    <row r="1083" ht="13.5" x14ac:dyDescent="0.25"/>
    <row r="1084" ht="13.5" x14ac:dyDescent="0.25"/>
    <row r="1085" ht="13.5" x14ac:dyDescent="0.25"/>
    <row r="1086" ht="13.5" x14ac:dyDescent="0.25"/>
    <row r="1087" ht="13.5" x14ac:dyDescent="0.25"/>
    <row r="1088" ht="13.5" x14ac:dyDescent="0.25"/>
    <row r="1089" ht="13.5" x14ac:dyDescent="0.25"/>
    <row r="1090" ht="13.5" x14ac:dyDescent="0.25"/>
    <row r="1091" ht="13.5" x14ac:dyDescent="0.25"/>
    <row r="1092" ht="13.5" x14ac:dyDescent="0.25"/>
    <row r="1093" ht="13.5" x14ac:dyDescent="0.25"/>
    <row r="1094" ht="13.5" x14ac:dyDescent="0.25"/>
    <row r="1095" ht="13.5" x14ac:dyDescent="0.25"/>
    <row r="1096" ht="13.5" x14ac:dyDescent="0.25"/>
    <row r="1097" ht="13.5" x14ac:dyDescent="0.25"/>
    <row r="1098" ht="13.5" x14ac:dyDescent="0.25"/>
    <row r="1099" ht="13.5" x14ac:dyDescent="0.25"/>
    <row r="1100" ht="13.5" x14ac:dyDescent="0.25"/>
    <row r="1101" ht="13.5" x14ac:dyDescent="0.25"/>
    <row r="1102" ht="13.5" x14ac:dyDescent="0.25"/>
    <row r="1103" ht="13.5" x14ac:dyDescent="0.25"/>
    <row r="1104" ht="13.5" x14ac:dyDescent="0.25"/>
    <row r="1105" ht="13.5" x14ac:dyDescent="0.25"/>
    <row r="1106" ht="13.5" x14ac:dyDescent="0.25"/>
    <row r="1107" ht="13.5" x14ac:dyDescent="0.25"/>
    <row r="1108" ht="13.5" x14ac:dyDescent="0.25"/>
    <row r="1109" ht="13.5" x14ac:dyDescent="0.25"/>
    <row r="1110" ht="13.5" x14ac:dyDescent="0.25"/>
    <row r="1111" ht="13.5" x14ac:dyDescent="0.25"/>
    <row r="1112" ht="13.5" x14ac:dyDescent="0.25"/>
    <row r="1113" ht="13.5" x14ac:dyDescent="0.25"/>
    <row r="1114" ht="13.5" x14ac:dyDescent="0.25"/>
    <row r="1115" ht="13.5" x14ac:dyDescent="0.25"/>
    <row r="1116" ht="13.5" x14ac:dyDescent="0.25"/>
    <row r="1117" ht="13.5" x14ac:dyDescent="0.25"/>
    <row r="1118" ht="13.5" x14ac:dyDescent="0.25"/>
    <row r="1119" ht="13.5" x14ac:dyDescent="0.25"/>
    <row r="1120" ht="13.5" x14ac:dyDescent="0.25"/>
    <row r="1121" ht="13.5" x14ac:dyDescent="0.25"/>
    <row r="1122" ht="13.5" x14ac:dyDescent="0.25"/>
    <row r="1123" ht="13.5" x14ac:dyDescent="0.25"/>
    <row r="1124" ht="13.5" x14ac:dyDescent="0.25"/>
    <row r="1125" ht="13.5" x14ac:dyDescent="0.25"/>
    <row r="1126" ht="13.5" x14ac:dyDescent="0.25"/>
    <row r="1127" ht="13.5" x14ac:dyDescent="0.25"/>
    <row r="1128" ht="13.5" x14ac:dyDescent="0.25"/>
    <row r="1129" ht="13.5" x14ac:dyDescent="0.25"/>
    <row r="1130" ht="13.5" x14ac:dyDescent="0.25"/>
    <row r="1131" ht="13.5" x14ac:dyDescent="0.25"/>
    <row r="1132" ht="13.5" x14ac:dyDescent="0.25"/>
    <row r="1133" ht="13.5" x14ac:dyDescent="0.25"/>
    <row r="1134" ht="13.5" x14ac:dyDescent="0.25"/>
    <row r="1135" ht="13.5" x14ac:dyDescent="0.25"/>
    <row r="1136" ht="13.5" x14ac:dyDescent="0.25"/>
    <row r="1137" ht="13.5" x14ac:dyDescent="0.25"/>
    <row r="1138" ht="13.5" x14ac:dyDescent="0.25"/>
    <row r="1139" ht="13.5" x14ac:dyDescent="0.25"/>
    <row r="1140" ht="13.5" x14ac:dyDescent="0.25"/>
    <row r="1141" ht="13.5" x14ac:dyDescent="0.25"/>
    <row r="1142" ht="13.5" x14ac:dyDescent="0.25"/>
    <row r="1143" ht="13.5" x14ac:dyDescent="0.25"/>
    <row r="1144" ht="13.5" x14ac:dyDescent="0.25"/>
    <row r="1145" ht="13.5" x14ac:dyDescent="0.25"/>
    <row r="1146" ht="13.5" x14ac:dyDescent="0.25"/>
    <row r="1147" ht="13.5" x14ac:dyDescent="0.25"/>
    <row r="1148" ht="13.5" x14ac:dyDescent="0.25"/>
    <row r="1149" ht="13.5" x14ac:dyDescent="0.25"/>
    <row r="1150" ht="13.5" x14ac:dyDescent="0.25"/>
    <row r="1151" ht="13.5" x14ac:dyDescent="0.25"/>
    <row r="1152" ht="13.5" x14ac:dyDescent="0.25"/>
    <row r="1153" ht="13.5" x14ac:dyDescent="0.25"/>
    <row r="1154" ht="13.5" x14ac:dyDescent="0.25"/>
    <row r="1155" ht="13.5" x14ac:dyDescent="0.25"/>
    <row r="1156" ht="13.5" x14ac:dyDescent="0.25"/>
    <row r="1157" ht="13.5" x14ac:dyDescent="0.25"/>
    <row r="1158" ht="13.5" x14ac:dyDescent="0.25"/>
    <row r="1159" ht="13.5" x14ac:dyDescent="0.25"/>
    <row r="1160" ht="13.5" x14ac:dyDescent="0.25"/>
    <row r="1161" ht="13.5" x14ac:dyDescent="0.25"/>
    <row r="1162" ht="13.5" x14ac:dyDescent="0.25"/>
    <row r="1163" ht="13.5" x14ac:dyDescent="0.25"/>
    <row r="1164" ht="13.5" x14ac:dyDescent="0.25"/>
    <row r="1165" ht="13.5" x14ac:dyDescent="0.25"/>
    <row r="1166" ht="13.5" x14ac:dyDescent="0.25"/>
    <row r="1167" ht="13.5" x14ac:dyDescent="0.25"/>
    <row r="1168" ht="13.5" x14ac:dyDescent="0.25"/>
    <row r="1169" ht="13.5" x14ac:dyDescent="0.25"/>
    <row r="1170" ht="13.5" x14ac:dyDescent="0.25"/>
    <row r="1171" ht="13.5" x14ac:dyDescent="0.25"/>
    <row r="1172" ht="13.5" x14ac:dyDescent="0.25"/>
    <row r="1173" ht="13.5" x14ac:dyDescent="0.25"/>
    <row r="1174" ht="13.5" x14ac:dyDescent="0.25"/>
    <row r="1175" ht="13.5" x14ac:dyDescent="0.25"/>
    <row r="1176" ht="13.5" x14ac:dyDescent="0.25"/>
    <row r="1177" ht="13.5" x14ac:dyDescent="0.25"/>
    <row r="1178" ht="13.5" x14ac:dyDescent="0.25"/>
    <row r="1179" ht="13.5" x14ac:dyDescent="0.25"/>
    <row r="1180" ht="13.5" x14ac:dyDescent="0.25"/>
    <row r="1181" ht="13.5" x14ac:dyDescent="0.25"/>
    <row r="1182" ht="13.5" x14ac:dyDescent="0.25"/>
    <row r="1183" ht="13.5" x14ac:dyDescent="0.25"/>
    <row r="1184" ht="13.5" x14ac:dyDescent="0.25"/>
    <row r="1185" ht="13.5" x14ac:dyDescent="0.25"/>
    <row r="1186" ht="13.5" x14ac:dyDescent="0.25"/>
    <row r="1187" ht="13.5" x14ac:dyDescent="0.25"/>
    <row r="1188" ht="13.5" x14ac:dyDescent="0.25"/>
    <row r="1189" ht="13.5" x14ac:dyDescent="0.25"/>
    <row r="1190" ht="13.5" x14ac:dyDescent="0.25"/>
    <row r="1191" ht="13.5" x14ac:dyDescent="0.25"/>
    <row r="1192" ht="13.5" x14ac:dyDescent="0.25"/>
    <row r="1193" ht="13.5" x14ac:dyDescent="0.25"/>
    <row r="1194" ht="13.5" x14ac:dyDescent="0.25"/>
    <row r="1195" ht="13.5" x14ac:dyDescent="0.25"/>
    <row r="1196" ht="13.5" x14ac:dyDescent="0.25"/>
    <row r="1197" ht="13.5" x14ac:dyDescent="0.25"/>
    <row r="1198" ht="13.5" x14ac:dyDescent="0.25"/>
    <row r="1199" ht="13.5" x14ac:dyDescent="0.25"/>
    <row r="1200" ht="13.5" x14ac:dyDescent="0.25"/>
    <row r="1201" ht="13.5" x14ac:dyDescent="0.25"/>
    <row r="1202" ht="13.5" x14ac:dyDescent="0.25"/>
    <row r="1203" ht="13.5" x14ac:dyDescent="0.25"/>
    <row r="1204" ht="13.5" x14ac:dyDescent="0.25"/>
    <row r="1205" ht="13.5" x14ac:dyDescent="0.25"/>
    <row r="1206" ht="13.5" x14ac:dyDescent="0.25"/>
    <row r="1207" ht="13.5" x14ac:dyDescent="0.25"/>
    <row r="1208" ht="13.5" x14ac:dyDescent="0.25"/>
    <row r="1209" ht="13.5" x14ac:dyDescent="0.25"/>
    <row r="1210" ht="13.5" x14ac:dyDescent="0.25"/>
    <row r="1211" ht="13.5" x14ac:dyDescent="0.25"/>
    <row r="1212" ht="13.5" x14ac:dyDescent="0.25"/>
    <row r="1213" ht="13.5" x14ac:dyDescent="0.25"/>
    <row r="1214" ht="13.5" x14ac:dyDescent="0.25"/>
    <row r="1215" ht="13.5" x14ac:dyDescent="0.25"/>
    <row r="1216" ht="13.5" x14ac:dyDescent="0.25"/>
    <row r="1217" ht="13.5" x14ac:dyDescent="0.25"/>
    <row r="1218" ht="13.5" x14ac:dyDescent="0.25"/>
    <row r="1219" ht="13.5" x14ac:dyDescent="0.25"/>
    <row r="1220" ht="13.5" x14ac:dyDescent="0.25"/>
    <row r="1221" ht="13.5" x14ac:dyDescent="0.25"/>
    <row r="1222" ht="13.5" x14ac:dyDescent="0.25"/>
    <row r="1223" ht="13.5" x14ac:dyDescent="0.25"/>
    <row r="1224" ht="13.5" x14ac:dyDescent="0.25"/>
    <row r="1225" ht="13.5" x14ac:dyDescent="0.25"/>
    <row r="1226" ht="13.5" x14ac:dyDescent="0.25"/>
    <row r="1227" ht="13.5" x14ac:dyDescent="0.25"/>
    <row r="1228" ht="13.5" x14ac:dyDescent="0.25"/>
    <row r="1229" ht="13.5" x14ac:dyDescent="0.25"/>
    <row r="1230" ht="13.5" x14ac:dyDescent="0.25"/>
    <row r="1231" ht="13.5" x14ac:dyDescent="0.25"/>
    <row r="1232" ht="13.5" x14ac:dyDescent="0.25"/>
    <row r="1233" ht="13.5" x14ac:dyDescent="0.25"/>
    <row r="1234" ht="13.5" x14ac:dyDescent="0.25"/>
    <row r="1235" ht="13.5" x14ac:dyDescent="0.25"/>
    <row r="1236" ht="13.5" x14ac:dyDescent="0.25"/>
    <row r="1237" ht="13.5" x14ac:dyDescent="0.25"/>
    <row r="1238" ht="13.5" x14ac:dyDescent="0.25"/>
    <row r="1239" ht="13.5" x14ac:dyDescent="0.25"/>
    <row r="1240" ht="13.5" x14ac:dyDescent="0.25"/>
    <row r="1241" ht="13.5" x14ac:dyDescent="0.25"/>
    <row r="1242" ht="13.5" x14ac:dyDescent="0.25"/>
    <row r="1243" ht="13.5" x14ac:dyDescent="0.25"/>
    <row r="1244" ht="13.5" x14ac:dyDescent="0.25"/>
    <row r="1245" ht="13.5" x14ac:dyDescent="0.25"/>
    <row r="1246" ht="13.5" x14ac:dyDescent="0.25"/>
    <row r="1247" ht="13.5" x14ac:dyDescent="0.25"/>
    <row r="1248" ht="13.5" x14ac:dyDescent="0.25"/>
    <row r="1249" ht="13.5" x14ac:dyDescent="0.25"/>
    <row r="1250" ht="13.5" x14ac:dyDescent="0.25"/>
    <row r="1251" ht="13.5" x14ac:dyDescent="0.25"/>
    <row r="1252" ht="13.5" x14ac:dyDescent="0.25"/>
    <row r="1253" ht="13.5" x14ac:dyDescent="0.25"/>
    <row r="1254" ht="13.5" x14ac:dyDescent="0.25"/>
    <row r="1255" ht="13.5" x14ac:dyDescent="0.25"/>
    <row r="1256" ht="13.5" x14ac:dyDescent="0.25"/>
    <row r="1257" ht="13.5" x14ac:dyDescent="0.25"/>
    <row r="1258" ht="13.5" x14ac:dyDescent="0.25"/>
    <row r="1259" ht="13.5" x14ac:dyDescent="0.25"/>
    <row r="1260" ht="13.5" x14ac:dyDescent="0.25"/>
    <row r="1261" ht="13.5" x14ac:dyDescent="0.25"/>
    <row r="1262" ht="13.5" x14ac:dyDescent="0.25"/>
    <row r="1263" ht="13.5" x14ac:dyDescent="0.25"/>
    <row r="1264" ht="13.5" x14ac:dyDescent="0.25"/>
    <row r="1265" ht="13.5" x14ac:dyDescent="0.25"/>
    <row r="1266" ht="13.5" x14ac:dyDescent="0.25"/>
    <row r="1267" ht="13.5" x14ac:dyDescent="0.25"/>
    <row r="1268" ht="13.5" x14ac:dyDescent="0.25"/>
    <row r="1269" ht="13.5" x14ac:dyDescent="0.25"/>
    <row r="1270" ht="13.5" x14ac:dyDescent="0.25"/>
    <row r="1271" ht="13.5" x14ac:dyDescent="0.25"/>
    <row r="1272" ht="13.5" x14ac:dyDescent="0.25"/>
    <row r="1273" ht="13.5" x14ac:dyDescent="0.25"/>
    <row r="1274" ht="13.5" x14ac:dyDescent="0.25"/>
    <row r="1275" ht="13.5" x14ac:dyDescent="0.25"/>
    <row r="1276" ht="13.5" x14ac:dyDescent="0.25"/>
    <row r="1277" ht="13.5" x14ac:dyDescent="0.25"/>
    <row r="1278" ht="13.5" x14ac:dyDescent="0.25"/>
    <row r="1279" ht="13.5" x14ac:dyDescent="0.25"/>
    <row r="1280" ht="13.5" x14ac:dyDescent="0.25"/>
    <row r="1281" ht="13.5" x14ac:dyDescent="0.25"/>
    <row r="1282" ht="13.5" x14ac:dyDescent="0.25"/>
    <row r="1283" ht="13.5" x14ac:dyDescent="0.25"/>
    <row r="1284" ht="13.5" x14ac:dyDescent="0.25"/>
    <row r="1285" ht="13.5" x14ac:dyDescent="0.25"/>
    <row r="1286" ht="13.5" x14ac:dyDescent="0.25"/>
    <row r="1287" ht="13.5" x14ac:dyDescent="0.25"/>
    <row r="1288" ht="13.5" x14ac:dyDescent="0.25"/>
    <row r="1289" ht="13.5" x14ac:dyDescent="0.25"/>
    <row r="1290" ht="13.5" x14ac:dyDescent="0.25"/>
    <row r="1291" ht="13.5" x14ac:dyDescent="0.25"/>
    <row r="1292" ht="13.5" x14ac:dyDescent="0.25"/>
    <row r="1293" ht="13.5" x14ac:dyDescent="0.25"/>
    <row r="1294" ht="13.5" x14ac:dyDescent="0.25"/>
    <row r="1295" ht="13.5" x14ac:dyDescent="0.25"/>
    <row r="1296" ht="13.5" x14ac:dyDescent="0.25"/>
    <row r="1297" ht="13.5" x14ac:dyDescent="0.25"/>
    <row r="1298" ht="13.5" x14ac:dyDescent="0.25"/>
    <row r="1299" ht="13.5" x14ac:dyDescent="0.25"/>
    <row r="1300" ht="13.5" x14ac:dyDescent="0.25"/>
    <row r="1301" ht="13.5" x14ac:dyDescent="0.25"/>
    <row r="1302" ht="13.5" x14ac:dyDescent="0.25"/>
    <row r="1303" ht="13.5" x14ac:dyDescent="0.25"/>
    <row r="1304" ht="13.5" x14ac:dyDescent="0.25"/>
    <row r="1305" ht="13.5" x14ac:dyDescent="0.25"/>
    <row r="1306" ht="13.5" x14ac:dyDescent="0.25"/>
    <row r="1307" ht="13.5" x14ac:dyDescent="0.25"/>
    <row r="1308" ht="13.5" x14ac:dyDescent="0.25"/>
    <row r="1309" ht="13.5" x14ac:dyDescent="0.25"/>
    <row r="1310" ht="13.5" x14ac:dyDescent="0.25"/>
    <row r="1311" ht="13.5" x14ac:dyDescent="0.25"/>
    <row r="1312" ht="13.5" x14ac:dyDescent="0.25"/>
    <row r="1313" ht="13.5" x14ac:dyDescent="0.25"/>
    <row r="1314" ht="13.5" x14ac:dyDescent="0.25"/>
    <row r="1315" ht="13.5" x14ac:dyDescent="0.25"/>
    <row r="1316" ht="13.5" x14ac:dyDescent="0.25"/>
    <row r="1317" ht="13.5" x14ac:dyDescent="0.25"/>
    <row r="1318" ht="13.5" x14ac:dyDescent="0.25"/>
    <row r="1319" ht="13.5" x14ac:dyDescent="0.25"/>
    <row r="1320" ht="13.5" x14ac:dyDescent="0.25"/>
    <row r="1321" ht="13.5" x14ac:dyDescent="0.25"/>
    <row r="1322" ht="13.5" x14ac:dyDescent="0.25"/>
    <row r="1323" ht="13.5" x14ac:dyDescent="0.25"/>
    <row r="1324" ht="13.5" x14ac:dyDescent="0.25"/>
    <row r="1325" ht="13.5" x14ac:dyDescent="0.25"/>
    <row r="1326" ht="13.5" x14ac:dyDescent="0.25"/>
    <row r="1327" ht="13.5" x14ac:dyDescent="0.25"/>
    <row r="1328" ht="13.5" x14ac:dyDescent="0.25"/>
    <row r="1329" ht="13.5" x14ac:dyDescent="0.25"/>
    <row r="1330" ht="13.5" x14ac:dyDescent="0.25"/>
    <row r="1331" ht="13.5" x14ac:dyDescent="0.25"/>
    <row r="1332" ht="13.5" x14ac:dyDescent="0.25"/>
    <row r="1333" ht="13.5" x14ac:dyDescent="0.25"/>
    <row r="1334" ht="13.5" x14ac:dyDescent="0.25"/>
    <row r="1335" ht="13.5" x14ac:dyDescent="0.25"/>
    <row r="1336" ht="13.5" x14ac:dyDescent="0.25"/>
    <row r="1337" ht="13.5" x14ac:dyDescent="0.25"/>
    <row r="1338" ht="13.5" x14ac:dyDescent="0.25"/>
    <row r="1339" ht="13.5" x14ac:dyDescent="0.25"/>
    <row r="1340" ht="13.5" x14ac:dyDescent="0.25"/>
    <row r="1341" ht="13.5" x14ac:dyDescent="0.25"/>
    <row r="1342" ht="13.5" x14ac:dyDescent="0.25"/>
    <row r="1343" ht="13.5" x14ac:dyDescent="0.25"/>
    <row r="1344" ht="13.5" x14ac:dyDescent="0.25"/>
    <row r="1345" ht="13.5" x14ac:dyDescent="0.25"/>
    <row r="1346" ht="13.5" x14ac:dyDescent="0.25"/>
    <row r="1347" ht="13.5" x14ac:dyDescent="0.25"/>
    <row r="1348" ht="13.5" x14ac:dyDescent="0.25"/>
    <row r="1349" ht="13.5" x14ac:dyDescent="0.25"/>
    <row r="1350" ht="13.5" x14ac:dyDescent="0.25"/>
    <row r="1351" ht="13.5" x14ac:dyDescent="0.25"/>
    <row r="1352" ht="13.5" x14ac:dyDescent="0.25"/>
    <row r="1353" ht="13.5" x14ac:dyDescent="0.25"/>
    <row r="1354" ht="13.5" x14ac:dyDescent="0.25"/>
    <row r="1355" ht="13.5" x14ac:dyDescent="0.25"/>
    <row r="1356" ht="13.5" x14ac:dyDescent="0.25"/>
    <row r="1357" ht="13.5" x14ac:dyDescent="0.25"/>
    <row r="1358" ht="13.5" x14ac:dyDescent="0.25"/>
    <row r="1359" ht="13.5" x14ac:dyDescent="0.25"/>
    <row r="1360" ht="13.5" x14ac:dyDescent="0.25"/>
    <row r="1361" ht="13.5" x14ac:dyDescent="0.25"/>
    <row r="1362" ht="13.5" x14ac:dyDescent="0.25"/>
    <row r="1363" ht="13.5" x14ac:dyDescent="0.25"/>
    <row r="1364" ht="13.5" x14ac:dyDescent="0.25"/>
    <row r="1365" ht="13.5" x14ac:dyDescent="0.25"/>
    <row r="1366" ht="13.5" x14ac:dyDescent="0.25"/>
    <row r="1367" ht="13.5" x14ac:dyDescent="0.25"/>
    <row r="1368" ht="13.5" x14ac:dyDescent="0.25"/>
    <row r="1369" ht="13.5" x14ac:dyDescent="0.25"/>
    <row r="1370" ht="13.5" x14ac:dyDescent="0.25"/>
    <row r="1371" ht="13.5" x14ac:dyDescent="0.25"/>
    <row r="1372" ht="13.5" x14ac:dyDescent="0.25"/>
    <row r="1373" ht="13.5" x14ac:dyDescent="0.25"/>
    <row r="1374" ht="13.5" x14ac:dyDescent="0.25"/>
    <row r="1375" ht="13.5" x14ac:dyDescent="0.25"/>
    <row r="1376" ht="13.5" x14ac:dyDescent="0.25"/>
    <row r="1377" ht="13.5" x14ac:dyDescent="0.25"/>
    <row r="1378" ht="13.5" x14ac:dyDescent="0.25"/>
    <row r="1379" ht="13.5" x14ac:dyDescent="0.25"/>
    <row r="1380" ht="13.5" x14ac:dyDescent="0.25"/>
    <row r="1381" ht="13.5" x14ac:dyDescent="0.25"/>
    <row r="1382" ht="13.5" x14ac:dyDescent="0.25"/>
    <row r="1383" ht="13.5" x14ac:dyDescent="0.25"/>
    <row r="1384" ht="13.5" x14ac:dyDescent="0.25"/>
    <row r="1385" ht="13.5" x14ac:dyDescent="0.25"/>
    <row r="1386" ht="13.5" x14ac:dyDescent="0.25"/>
    <row r="1387" ht="13.5" x14ac:dyDescent="0.25"/>
    <row r="1388" ht="13.5" x14ac:dyDescent="0.25"/>
    <row r="1389" ht="13.5" x14ac:dyDescent="0.25"/>
    <row r="1390" ht="13.5" x14ac:dyDescent="0.25"/>
    <row r="1391" ht="13.5" x14ac:dyDescent="0.25"/>
    <row r="1392" ht="13.5" x14ac:dyDescent="0.25"/>
    <row r="1393" ht="13.5" x14ac:dyDescent="0.25"/>
    <row r="1394" ht="13.5" x14ac:dyDescent="0.25"/>
    <row r="1395" ht="13.5" x14ac:dyDescent="0.25"/>
    <row r="1396" ht="13.5" x14ac:dyDescent="0.25"/>
    <row r="1397" ht="13.5" x14ac:dyDescent="0.25"/>
    <row r="1398" ht="13.5" x14ac:dyDescent="0.25"/>
    <row r="1399" ht="13.5" x14ac:dyDescent="0.25"/>
    <row r="1400" ht="13.5" x14ac:dyDescent="0.25"/>
    <row r="1401" ht="13.5" x14ac:dyDescent="0.25"/>
    <row r="1402" ht="13.5" x14ac:dyDescent="0.25"/>
    <row r="1403" ht="13.5" x14ac:dyDescent="0.25"/>
    <row r="1404" ht="13.5" x14ac:dyDescent="0.25"/>
    <row r="1405" ht="13.5" x14ac:dyDescent="0.25"/>
    <row r="1406" ht="13.5" x14ac:dyDescent="0.25"/>
    <row r="1407" ht="13.5" x14ac:dyDescent="0.25"/>
    <row r="1408" ht="13.5" x14ac:dyDescent="0.25"/>
    <row r="1409" ht="13.5" x14ac:dyDescent="0.25"/>
    <row r="1410" ht="13.5" x14ac:dyDescent="0.25"/>
    <row r="1411" ht="13.5" x14ac:dyDescent="0.25"/>
    <row r="1412" ht="13.5" x14ac:dyDescent="0.25"/>
    <row r="1413" ht="13.5" x14ac:dyDescent="0.25"/>
    <row r="1414" ht="13.5" x14ac:dyDescent="0.25"/>
    <row r="1415" ht="13.5" x14ac:dyDescent="0.25"/>
    <row r="1416" ht="13.5" x14ac:dyDescent="0.25"/>
    <row r="1417" ht="13.5" x14ac:dyDescent="0.25"/>
    <row r="1418" ht="13.5" x14ac:dyDescent="0.25"/>
    <row r="1419" ht="13.5" x14ac:dyDescent="0.25"/>
    <row r="1420" ht="13.5" x14ac:dyDescent="0.25"/>
    <row r="1421" ht="13.5" x14ac:dyDescent="0.25"/>
    <row r="1422" ht="13.5" x14ac:dyDescent="0.25"/>
    <row r="1423" ht="13.5" x14ac:dyDescent="0.25"/>
    <row r="1424" ht="13.5" x14ac:dyDescent="0.25"/>
    <row r="1425" ht="13.5" x14ac:dyDescent="0.25"/>
    <row r="1426" ht="13.5" x14ac:dyDescent="0.25"/>
    <row r="1427" ht="13.5" x14ac:dyDescent="0.25"/>
    <row r="1428" ht="13.5" x14ac:dyDescent="0.25"/>
    <row r="1429" ht="13.5" x14ac:dyDescent="0.25"/>
    <row r="1430" ht="13.5" x14ac:dyDescent="0.25"/>
    <row r="1431" ht="13.5" x14ac:dyDescent="0.25"/>
    <row r="1432" ht="13.5" x14ac:dyDescent="0.25"/>
    <row r="1433" ht="13.5" x14ac:dyDescent="0.25"/>
    <row r="1434" ht="13.5" x14ac:dyDescent="0.25"/>
    <row r="1435" ht="13.5" x14ac:dyDescent="0.25"/>
    <row r="1436" ht="13.5" x14ac:dyDescent="0.25"/>
    <row r="1437" ht="13.5" x14ac:dyDescent="0.25"/>
    <row r="1438" ht="13.5" x14ac:dyDescent="0.25"/>
    <row r="1439" ht="13.5" x14ac:dyDescent="0.25"/>
    <row r="1440" ht="13.5" x14ac:dyDescent="0.25"/>
    <row r="1441" ht="13.5" x14ac:dyDescent="0.25"/>
    <row r="1442" ht="13.5" x14ac:dyDescent="0.25"/>
    <row r="1443" ht="13.5" x14ac:dyDescent="0.25"/>
    <row r="1444" ht="13.5" x14ac:dyDescent="0.25"/>
    <row r="1445" ht="13.5" x14ac:dyDescent="0.25"/>
    <row r="1446" ht="13.5" x14ac:dyDescent="0.25"/>
    <row r="1447" ht="13.5" x14ac:dyDescent="0.25"/>
    <row r="1448" ht="13.5" x14ac:dyDescent="0.25"/>
    <row r="1449" ht="13.5" x14ac:dyDescent="0.25"/>
    <row r="1450" ht="13.5" x14ac:dyDescent="0.25"/>
    <row r="1451" ht="13.5" x14ac:dyDescent="0.25"/>
    <row r="1452" ht="13.5" x14ac:dyDescent="0.25"/>
    <row r="1453" ht="13.5" x14ac:dyDescent="0.25"/>
    <row r="1454" ht="13.5" x14ac:dyDescent="0.25"/>
    <row r="1455" ht="13.5" x14ac:dyDescent="0.25"/>
    <row r="1456" ht="13.5" x14ac:dyDescent="0.25"/>
    <row r="1457" ht="13.5" x14ac:dyDescent="0.25"/>
    <row r="1458" ht="13.5" x14ac:dyDescent="0.25"/>
    <row r="1459" ht="13.5" x14ac:dyDescent="0.25"/>
    <row r="1460" ht="13.5" x14ac:dyDescent="0.25"/>
    <row r="1461" ht="13.5" x14ac:dyDescent="0.25"/>
    <row r="1462" ht="13.5" x14ac:dyDescent="0.25"/>
    <row r="1463" ht="13.5" x14ac:dyDescent="0.25"/>
    <row r="1464" ht="13.5" x14ac:dyDescent="0.25"/>
    <row r="1465" ht="13.5" x14ac:dyDescent="0.25"/>
    <row r="1466" ht="13.5" x14ac:dyDescent="0.25"/>
    <row r="1467" ht="13.5" x14ac:dyDescent="0.25"/>
    <row r="1468" ht="13.5" x14ac:dyDescent="0.25"/>
    <row r="1469" ht="13.5" x14ac:dyDescent="0.25"/>
    <row r="1470" ht="13.5" x14ac:dyDescent="0.25"/>
    <row r="1471" ht="13.5" x14ac:dyDescent="0.25"/>
    <row r="1472" ht="13.5" x14ac:dyDescent="0.25"/>
    <row r="1473" ht="13.5" x14ac:dyDescent="0.25"/>
    <row r="1474" ht="13.5" x14ac:dyDescent="0.25"/>
    <row r="1475" ht="13.5" x14ac:dyDescent="0.25"/>
    <row r="1476" ht="13.5" x14ac:dyDescent="0.25"/>
    <row r="1477" ht="13.5" x14ac:dyDescent="0.25"/>
    <row r="1478" ht="13.5" x14ac:dyDescent="0.25"/>
    <row r="1479" ht="13.5" x14ac:dyDescent="0.25"/>
    <row r="1480" ht="13.5" x14ac:dyDescent="0.25"/>
    <row r="1481" ht="13.5" x14ac:dyDescent="0.25"/>
    <row r="1482" ht="13.5" x14ac:dyDescent="0.25"/>
    <row r="1483" ht="13.5" x14ac:dyDescent="0.25"/>
    <row r="1484" ht="13.5" x14ac:dyDescent="0.25"/>
    <row r="1485" ht="13.5" x14ac:dyDescent="0.25"/>
    <row r="1486" ht="13.5" x14ac:dyDescent="0.25"/>
    <row r="1487" ht="13.5" x14ac:dyDescent="0.25"/>
    <row r="1488" ht="13.5" x14ac:dyDescent="0.25"/>
    <row r="1489" ht="13.5" x14ac:dyDescent="0.25"/>
    <row r="1490" ht="13.5" x14ac:dyDescent="0.25"/>
    <row r="1491" ht="13.5" x14ac:dyDescent="0.25"/>
    <row r="1492" ht="13.5" x14ac:dyDescent="0.25"/>
    <row r="1493" ht="13.5" x14ac:dyDescent="0.25"/>
    <row r="1494" ht="13.5" x14ac:dyDescent="0.25"/>
    <row r="1495" ht="13.5" x14ac:dyDescent="0.25"/>
    <row r="1496" ht="13.5" x14ac:dyDescent="0.25"/>
    <row r="1497" ht="13.5" x14ac:dyDescent="0.25"/>
    <row r="1498" ht="13.5" x14ac:dyDescent="0.25"/>
    <row r="1499" ht="13.5" x14ac:dyDescent="0.25"/>
    <row r="1500" ht="13.5" x14ac:dyDescent="0.25"/>
    <row r="1501" ht="13.5" x14ac:dyDescent="0.25"/>
    <row r="1502" ht="13.5" x14ac:dyDescent="0.25"/>
    <row r="1503" ht="13.5" x14ac:dyDescent="0.25"/>
    <row r="1504" ht="13.5" x14ac:dyDescent="0.25"/>
    <row r="1505" ht="13.5" x14ac:dyDescent="0.25"/>
    <row r="1506" ht="13.5" x14ac:dyDescent="0.25"/>
    <row r="1507" ht="13.5" x14ac:dyDescent="0.25"/>
    <row r="1508" ht="13.5" x14ac:dyDescent="0.25"/>
    <row r="1509" ht="13.5" x14ac:dyDescent="0.25"/>
    <row r="1510" ht="13.5" x14ac:dyDescent="0.25"/>
    <row r="1511" ht="13.5" x14ac:dyDescent="0.25"/>
    <row r="1512" ht="13.5" x14ac:dyDescent="0.25"/>
    <row r="1513" ht="13.5" x14ac:dyDescent="0.25"/>
    <row r="1514" ht="13.5" x14ac:dyDescent="0.25"/>
    <row r="1515" ht="13.5" x14ac:dyDescent="0.25"/>
    <row r="1516" ht="13.5" x14ac:dyDescent="0.25"/>
    <row r="1517" ht="13.5" x14ac:dyDescent="0.25"/>
    <row r="1518" ht="13.5" x14ac:dyDescent="0.25"/>
    <row r="1519" ht="13.5" x14ac:dyDescent="0.25"/>
    <row r="1520" ht="13.5" x14ac:dyDescent="0.25"/>
    <row r="1521" ht="13.5" x14ac:dyDescent="0.25"/>
    <row r="1522" ht="13.5" x14ac:dyDescent="0.25"/>
    <row r="1523" ht="13.5" x14ac:dyDescent="0.25"/>
    <row r="1524" ht="13.5" x14ac:dyDescent="0.25"/>
    <row r="1525" ht="13.5" x14ac:dyDescent="0.25"/>
    <row r="1526" ht="13.5" x14ac:dyDescent="0.25"/>
    <row r="1527" ht="13.5" x14ac:dyDescent="0.25"/>
    <row r="1528" ht="13.5" x14ac:dyDescent="0.25"/>
    <row r="1529" ht="13.5" x14ac:dyDescent="0.25"/>
    <row r="1530" ht="13.5" x14ac:dyDescent="0.25"/>
    <row r="1531" ht="13.5" x14ac:dyDescent="0.25"/>
    <row r="1532" ht="13.5" x14ac:dyDescent="0.25"/>
    <row r="1533" ht="13.5" x14ac:dyDescent="0.25"/>
    <row r="1534" ht="13.5" x14ac:dyDescent="0.25"/>
    <row r="1535" ht="13.5" x14ac:dyDescent="0.25"/>
    <row r="1536" ht="13.5" x14ac:dyDescent="0.25"/>
    <row r="1537" ht="13.5" x14ac:dyDescent="0.25"/>
    <row r="1538" ht="13.5" x14ac:dyDescent="0.25"/>
    <row r="1539" ht="13.5" x14ac:dyDescent="0.25"/>
    <row r="1540" ht="13.5" x14ac:dyDescent="0.25"/>
    <row r="1541" ht="13.5" x14ac:dyDescent="0.25"/>
    <row r="1542" ht="13.5" x14ac:dyDescent="0.25"/>
    <row r="1543" ht="13.5" x14ac:dyDescent="0.25"/>
    <row r="1544" ht="13.5" x14ac:dyDescent="0.25"/>
    <row r="1545" ht="13.5" x14ac:dyDescent="0.25"/>
    <row r="1546" ht="13.5" x14ac:dyDescent="0.25"/>
    <row r="1547" ht="13.5" x14ac:dyDescent="0.25"/>
    <row r="1548" ht="13.5" x14ac:dyDescent="0.25"/>
    <row r="1549" ht="13.5" x14ac:dyDescent="0.25"/>
    <row r="1550" ht="13.5" x14ac:dyDescent="0.25"/>
    <row r="1551" ht="13.5" x14ac:dyDescent="0.25"/>
    <row r="1552" ht="13.5" x14ac:dyDescent="0.25"/>
    <row r="1553" ht="13.5" x14ac:dyDescent="0.25"/>
    <row r="1554" ht="13.5" x14ac:dyDescent="0.25"/>
    <row r="1555" ht="13.5" x14ac:dyDescent="0.25"/>
    <row r="1556" ht="13.5" x14ac:dyDescent="0.25"/>
    <row r="1557" ht="13.5" x14ac:dyDescent="0.25"/>
    <row r="1558" ht="13.5" x14ac:dyDescent="0.25"/>
    <row r="1559" ht="13.5" x14ac:dyDescent="0.25"/>
    <row r="1560" ht="13.5" x14ac:dyDescent="0.25"/>
    <row r="1561" ht="13.5" x14ac:dyDescent="0.25"/>
    <row r="1562" ht="13.5" x14ac:dyDescent="0.25"/>
    <row r="1563" ht="13.5" x14ac:dyDescent="0.25"/>
    <row r="1564" ht="13.5" x14ac:dyDescent="0.25"/>
    <row r="1565" ht="13.5" x14ac:dyDescent="0.25"/>
    <row r="1566" ht="13.5" x14ac:dyDescent="0.25"/>
    <row r="1567" ht="13.5" x14ac:dyDescent="0.25"/>
    <row r="1568" ht="13.5" x14ac:dyDescent="0.25"/>
    <row r="1569" ht="13.5" x14ac:dyDescent="0.25"/>
    <row r="1570" ht="13.5" x14ac:dyDescent="0.25"/>
    <row r="1571" ht="13.5" x14ac:dyDescent="0.25"/>
    <row r="1572" ht="13.5" x14ac:dyDescent="0.25"/>
    <row r="1573" ht="13.5" x14ac:dyDescent="0.25"/>
    <row r="1574" ht="13.5" x14ac:dyDescent="0.25"/>
    <row r="1575" ht="13.5" x14ac:dyDescent="0.25"/>
    <row r="1576" ht="13.5" x14ac:dyDescent="0.25"/>
    <row r="1577" ht="13.5" x14ac:dyDescent="0.25"/>
    <row r="1578" ht="13.5" x14ac:dyDescent="0.25"/>
    <row r="1579" ht="13.5" x14ac:dyDescent="0.25"/>
    <row r="1580" ht="13.5" x14ac:dyDescent="0.25"/>
    <row r="1581" ht="13.5" x14ac:dyDescent="0.25"/>
    <row r="1582" ht="13.5" x14ac:dyDescent="0.25"/>
    <row r="1583" ht="13.5" x14ac:dyDescent="0.25"/>
    <row r="1584" ht="13.5" x14ac:dyDescent="0.25"/>
    <row r="1585" ht="13.5" x14ac:dyDescent="0.25"/>
    <row r="1586" ht="13.5" x14ac:dyDescent="0.25"/>
    <row r="1587" ht="13.5" x14ac:dyDescent="0.25"/>
    <row r="1588" ht="13.5" x14ac:dyDescent="0.25"/>
    <row r="1589" ht="13.5" x14ac:dyDescent="0.25"/>
    <row r="1590" ht="13.5" x14ac:dyDescent="0.25"/>
    <row r="1591" ht="13.5" x14ac:dyDescent="0.25"/>
    <row r="1592" ht="13.5" x14ac:dyDescent="0.25"/>
    <row r="1593" ht="13.5" x14ac:dyDescent="0.25"/>
    <row r="1594" ht="13.5" x14ac:dyDescent="0.25"/>
    <row r="1595" ht="13.5" x14ac:dyDescent="0.25"/>
    <row r="1596" ht="13.5" x14ac:dyDescent="0.25"/>
    <row r="1597" ht="13.5" x14ac:dyDescent="0.25"/>
    <row r="1598" ht="13.5" x14ac:dyDescent="0.25"/>
    <row r="1599" ht="13.5" x14ac:dyDescent="0.25"/>
    <row r="1600" ht="13.5" x14ac:dyDescent="0.25"/>
    <row r="1601" ht="13.5" x14ac:dyDescent="0.25"/>
    <row r="1602" ht="13.5" x14ac:dyDescent="0.25"/>
    <row r="1603" ht="13.5" x14ac:dyDescent="0.25"/>
    <row r="1604" ht="13.5" x14ac:dyDescent="0.25"/>
    <row r="1605" ht="13.5" x14ac:dyDescent="0.25"/>
    <row r="1606" ht="13.5" x14ac:dyDescent="0.25"/>
    <row r="1607" ht="13.5" x14ac:dyDescent="0.25"/>
    <row r="1608" ht="13.5" x14ac:dyDescent="0.25"/>
    <row r="1609" ht="13.5" x14ac:dyDescent="0.25"/>
    <row r="1610" ht="13.5" x14ac:dyDescent="0.25"/>
    <row r="1611" ht="13.5" x14ac:dyDescent="0.25"/>
    <row r="1612" ht="13.5" x14ac:dyDescent="0.25"/>
    <row r="1613" ht="13.5" x14ac:dyDescent="0.25"/>
    <row r="1614" ht="13.5" x14ac:dyDescent="0.25"/>
    <row r="1615" ht="13.5" x14ac:dyDescent="0.25"/>
    <row r="1616" ht="13.5" x14ac:dyDescent="0.25"/>
    <row r="1617" ht="13.5" x14ac:dyDescent="0.25"/>
    <row r="1618" ht="13.5" x14ac:dyDescent="0.25"/>
    <row r="1619" ht="13.5" x14ac:dyDescent="0.25"/>
    <row r="1620" ht="13.5" x14ac:dyDescent="0.25"/>
    <row r="1621" ht="13.5" x14ac:dyDescent="0.25"/>
    <row r="1622" ht="13.5" x14ac:dyDescent="0.25"/>
    <row r="1623" ht="13.5" x14ac:dyDescent="0.25"/>
    <row r="1624" ht="13.5" x14ac:dyDescent="0.25"/>
    <row r="1625" ht="13.5" x14ac:dyDescent="0.25"/>
    <row r="1626" ht="13.5" x14ac:dyDescent="0.25"/>
    <row r="1627" ht="13.5" x14ac:dyDescent="0.25"/>
    <row r="1628" ht="13.5" x14ac:dyDescent="0.25"/>
    <row r="1629" ht="13.5" x14ac:dyDescent="0.25"/>
    <row r="1630" ht="13.5" x14ac:dyDescent="0.25"/>
    <row r="1631" ht="13.5" x14ac:dyDescent="0.25"/>
    <row r="1632" ht="13.5" x14ac:dyDescent="0.25"/>
    <row r="1633" ht="13.5" x14ac:dyDescent="0.25"/>
    <row r="1634" ht="13.5" x14ac:dyDescent="0.25"/>
    <row r="1635" ht="13.5" x14ac:dyDescent="0.25"/>
    <row r="1636" ht="13.5" x14ac:dyDescent="0.25"/>
    <row r="1637" ht="13.5" x14ac:dyDescent="0.25"/>
    <row r="1638" ht="13.5" x14ac:dyDescent="0.25"/>
    <row r="1639" ht="13.5" x14ac:dyDescent="0.25"/>
    <row r="1640" ht="13.5" x14ac:dyDescent="0.25"/>
    <row r="1641" ht="13.5" x14ac:dyDescent="0.25"/>
    <row r="1642" ht="13.5" x14ac:dyDescent="0.25"/>
    <row r="1643" ht="13.5" x14ac:dyDescent="0.25"/>
    <row r="1644" ht="13.5" x14ac:dyDescent="0.25"/>
    <row r="1645" ht="13.5" x14ac:dyDescent="0.25"/>
    <row r="1646" ht="13.5" x14ac:dyDescent="0.25"/>
    <row r="1647" ht="13.5" x14ac:dyDescent="0.25"/>
    <row r="1648" ht="13.5" x14ac:dyDescent="0.25"/>
    <row r="1649" ht="13.5" x14ac:dyDescent="0.25"/>
    <row r="1650" ht="13.5" x14ac:dyDescent="0.25"/>
    <row r="1651" ht="13.5" x14ac:dyDescent="0.25"/>
    <row r="1652" ht="13.5" x14ac:dyDescent="0.25"/>
    <row r="1653" ht="13.5" x14ac:dyDescent="0.25"/>
    <row r="1654" ht="13.5" x14ac:dyDescent="0.25"/>
    <row r="1655" ht="13.5" x14ac:dyDescent="0.25"/>
    <row r="1656" ht="13.5" x14ac:dyDescent="0.25"/>
    <row r="1657" ht="13.5" x14ac:dyDescent="0.25"/>
    <row r="1658" ht="13.5" x14ac:dyDescent="0.25"/>
    <row r="1659" ht="13.5" x14ac:dyDescent="0.25"/>
    <row r="1660" ht="13.5" x14ac:dyDescent="0.25"/>
    <row r="1661" ht="13.5" x14ac:dyDescent="0.25"/>
    <row r="1662" ht="13.5" x14ac:dyDescent="0.25"/>
    <row r="1663" ht="13.5" x14ac:dyDescent="0.25"/>
    <row r="1664" ht="13.5" x14ac:dyDescent="0.25"/>
    <row r="1665" ht="13.5" x14ac:dyDescent="0.25"/>
    <row r="1666" ht="13.5" x14ac:dyDescent="0.25"/>
    <row r="1667" ht="13.5" x14ac:dyDescent="0.25"/>
    <row r="1668" ht="13.5" x14ac:dyDescent="0.25"/>
    <row r="1669" ht="13.5" x14ac:dyDescent="0.25"/>
    <row r="1670" ht="13.5" x14ac:dyDescent="0.25"/>
    <row r="1671" ht="13.5" x14ac:dyDescent="0.25"/>
    <row r="1672" ht="13.5" x14ac:dyDescent="0.25"/>
    <row r="1673" ht="13.5" x14ac:dyDescent="0.25"/>
    <row r="1674" ht="13.5" x14ac:dyDescent="0.25"/>
    <row r="1675" ht="13.5" x14ac:dyDescent="0.25"/>
    <row r="1676" ht="13.5" x14ac:dyDescent="0.25"/>
    <row r="1677" ht="13.5" x14ac:dyDescent="0.25"/>
    <row r="1678" ht="13.5" x14ac:dyDescent="0.25"/>
    <row r="1679" ht="13.5" x14ac:dyDescent="0.25"/>
    <row r="1680" ht="13.5" x14ac:dyDescent="0.25"/>
    <row r="1681" ht="13.5" x14ac:dyDescent="0.25"/>
    <row r="1682" ht="13.5" x14ac:dyDescent="0.25"/>
    <row r="1683" ht="13.5" x14ac:dyDescent="0.25"/>
    <row r="1684" ht="13.5" x14ac:dyDescent="0.25"/>
    <row r="1685" ht="13.5" x14ac:dyDescent="0.25"/>
    <row r="1686" ht="13.5" x14ac:dyDescent="0.25"/>
    <row r="1687" ht="13.5" x14ac:dyDescent="0.25"/>
    <row r="1688" ht="13.5" x14ac:dyDescent="0.25"/>
    <row r="1689" ht="13.5" x14ac:dyDescent="0.25"/>
    <row r="1690" ht="13.5" x14ac:dyDescent="0.25"/>
    <row r="1691" ht="13.5" x14ac:dyDescent="0.25"/>
    <row r="1692" ht="13.5" x14ac:dyDescent="0.25"/>
    <row r="1693" ht="13.5" x14ac:dyDescent="0.25"/>
    <row r="1694" ht="13.5" x14ac:dyDescent="0.25"/>
    <row r="1695" ht="13.5" x14ac:dyDescent="0.25"/>
    <row r="1696" ht="13.5" x14ac:dyDescent="0.25"/>
    <row r="1697" ht="13.5" x14ac:dyDescent="0.25"/>
    <row r="1698" ht="13.5" x14ac:dyDescent="0.25"/>
    <row r="1699" ht="13.5" x14ac:dyDescent="0.25"/>
    <row r="1700" ht="13.5" x14ac:dyDescent="0.25"/>
    <row r="1701" ht="13.5" x14ac:dyDescent="0.25"/>
    <row r="1702" ht="13.5" x14ac:dyDescent="0.25"/>
    <row r="1703" ht="13.5" x14ac:dyDescent="0.25"/>
    <row r="1704" ht="13.5" x14ac:dyDescent="0.25"/>
    <row r="1705" ht="13.5" x14ac:dyDescent="0.25"/>
    <row r="1706" ht="13.5" x14ac:dyDescent="0.25"/>
    <row r="1707" ht="13.5" x14ac:dyDescent="0.25"/>
    <row r="1708" ht="13.5" x14ac:dyDescent="0.25"/>
    <row r="1709" ht="13.5" x14ac:dyDescent="0.25"/>
    <row r="1710" ht="13.5" x14ac:dyDescent="0.25"/>
    <row r="1711" ht="13.5" x14ac:dyDescent="0.25"/>
    <row r="1712" ht="13.5" x14ac:dyDescent="0.25"/>
    <row r="1713" ht="13.5" x14ac:dyDescent="0.25"/>
    <row r="1714" ht="13.5" x14ac:dyDescent="0.25"/>
    <row r="1715" ht="13.5" x14ac:dyDescent="0.25"/>
    <row r="1716" ht="13.5" x14ac:dyDescent="0.25"/>
    <row r="1717" ht="13.5" x14ac:dyDescent="0.25"/>
    <row r="1718" ht="13.5" x14ac:dyDescent="0.25"/>
    <row r="1719" ht="13.5" x14ac:dyDescent="0.25"/>
    <row r="1720" ht="13.5" x14ac:dyDescent="0.25"/>
    <row r="1721" ht="13.5" x14ac:dyDescent="0.25"/>
    <row r="1722" ht="13.5" x14ac:dyDescent="0.25"/>
    <row r="1723" ht="13.5" x14ac:dyDescent="0.25"/>
    <row r="1724" ht="13.5" x14ac:dyDescent="0.25"/>
    <row r="1725" ht="13.5" x14ac:dyDescent="0.25"/>
    <row r="1726" ht="13.5" x14ac:dyDescent="0.25"/>
    <row r="1727" ht="13.5" x14ac:dyDescent="0.25"/>
    <row r="1728" ht="13.5" x14ac:dyDescent="0.25"/>
    <row r="1729" ht="13.5" x14ac:dyDescent="0.25"/>
    <row r="1730" ht="13.5" x14ac:dyDescent="0.25"/>
    <row r="1731" ht="13.5" x14ac:dyDescent="0.25"/>
    <row r="1732" ht="13.5" x14ac:dyDescent="0.25"/>
    <row r="1733" ht="13.5" x14ac:dyDescent="0.25"/>
    <row r="1734" ht="13.5" x14ac:dyDescent="0.25"/>
    <row r="1735" ht="13.5" x14ac:dyDescent="0.25"/>
    <row r="1736" ht="13.5" x14ac:dyDescent="0.25"/>
    <row r="1737" ht="13.5" x14ac:dyDescent="0.25"/>
    <row r="1738" ht="13.5" x14ac:dyDescent="0.25"/>
    <row r="1739" ht="13.5" x14ac:dyDescent="0.25"/>
    <row r="1740" ht="13.5" x14ac:dyDescent="0.25"/>
    <row r="1741" ht="13.5" x14ac:dyDescent="0.25"/>
    <row r="1742" ht="13.5" x14ac:dyDescent="0.25"/>
    <row r="1743" ht="13.5" x14ac:dyDescent="0.25"/>
    <row r="1744" ht="13.5" x14ac:dyDescent="0.25"/>
    <row r="1745" ht="13.5" x14ac:dyDescent="0.25"/>
    <row r="1746" ht="13.5" x14ac:dyDescent="0.25"/>
    <row r="1747" ht="13.5" x14ac:dyDescent="0.25"/>
    <row r="1748" ht="13.5" x14ac:dyDescent="0.25"/>
    <row r="1749" ht="13.5" x14ac:dyDescent="0.25"/>
    <row r="1750" ht="13.5" x14ac:dyDescent="0.25"/>
    <row r="1751" ht="13.5" x14ac:dyDescent="0.25"/>
    <row r="1752" ht="13.5" x14ac:dyDescent="0.25"/>
    <row r="1753" ht="13.5" x14ac:dyDescent="0.25"/>
    <row r="1754" ht="13.5" x14ac:dyDescent="0.25"/>
    <row r="1755" ht="13.5" x14ac:dyDescent="0.25"/>
    <row r="1756" ht="13.5" x14ac:dyDescent="0.25"/>
    <row r="1757" ht="13.5" x14ac:dyDescent="0.25"/>
    <row r="1758" ht="13.5" x14ac:dyDescent="0.25"/>
    <row r="1759" ht="13.5" x14ac:dyDescent="0.25"/>
    <row r="1760" ht="13.5" x14ac:dyDescent="0.25"/>
    <row r="1761" ht="13.5" x14ac:dyDescent="0.25"/>
    <row r="1762" ht="13.5" x14ac:dyDescent="0.25"/>
    <row r="1763" ht="13.5" x14ac:dyDescent="0.25"/>
  </sheetData>
  <mergeCells count="15">
    <mergeCell ref="Z13:AB13"/>
    <mergeCell ref="E12:AB12"/>
    <mergeCell ref="C41:I41"/>
    <mergeCell ref="C46:D46"/>
    <mergeCell ref="T13:V13"/>
    <mergeCell ref="Q13:S13"/>
    <mergeCell ref="C5:X5"/>
    <mergeCell ref="C6:P6"/>
    <mergeCell ref="C12:C14"/>
    <mergeCell ref="D12:D14"/>
    <mergeCell ref="E13:G13"/>
    <mergeCell ref="H13:J13"/>
    <mergeCell ref="K13:M13"/>
    <mergeCell ref="N13:P13"/>
    <mergeCell ref="W13:Y13"/>
  </mergeCells>
  <pageMargins left="0.7" right="0.7" top="0.75" bottom="0.75" header="0.3" footer="0.3"/>
  <pageSetup paperSize="9" orientation="portrait" r:id="rId1"/>
  <ignoredErrors>
    <ignoredError sqref="S20 AB22 P22:S22 AB25 AB31 S24 AB35 AB33"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8"/>
  <sheetViews>
    <sheetView zoomScale="85" zoomScaleNormal="85" workbookViewId="0">
      <selection activeCell="E50" sqref="E50"/>
    </sheetView>
  </sheetViews>
  <sheetFormatPr baseColWidth="10" defaultColWidth="11.42578125" defaultRowHeight="11.25" x14ac:dyDescent="0.2"/>
  <cols>
    <col min="1" max="1" width="11.42578125" style="10"/>
    <col min="2" max="2" width="12.42578125" style="8" customWidth="1"/>
    <col min="3" max="3" width="28.7109375" style="8" customWidth="1"/>
    <col min="4" max="4" width="24.42578125" style="9" customWidth="1"/>
    <col min="5" max="5" width="61.140625" style="10" customWidth="1"/>
    <col min="6" max="6" width="10.42578125" style="10" customWidth="1"/>
    <col min="7" max="7" width="24.85546875" style="10" customWidth="1"/>
    <col min="8" max="8" width="21.140625" style="10" customWidth="1"/>
    <col min="9" max="9" width="13" style="10" customWidth="1"/>
    <col min="10" max="10" width="6.42578125" style="10" customWidth="1"/>
    <col min="11" max="11" width="8.42578125" style="10" customWidth="1"/>
    <col min="12" max="12" width="18.7109375" style="10" customWidth="1"/>
    <col min="13" max="13" width="36.42578125" style="10" customWidth="1"/>
    <col min="14" max="16384" width="11.42578125" style="10"/>
  </cols>
  <sheetData>
    <row r="1" spans="2:15" ht="12" thickBot="1" x14ac:dyDescent="0.25"/>
    <row r="2" spans="2:15" x14ac:dyDescent="0.2">
      <c r="B2" s="11"/>
      <c r="C2" s="12"/>
      <c r="D2" s="12"/>
      <c r="E2" s="12"/>
      <c r="F2" s="13"/>
      <c r="G2" s="13"/>
      <c r="H2" s="12"/>
      <c r="I2" s="12"/>
      <c r="J2" s="12"/>
      <c r="K2" s="12"/>
      <c r="L2" s="12"/>
      <c r="M2" s="12"/>
      <c r="N2" s="12"/>
      <c r="O2" s="14"/>
    </row>
    <row r="3" spans="2:15" x14ac:dyDescent="0.2">
      <c r="B3" s="15"/>
      <c r="C3" s="16" t="s">
        <v>216</v>
      </c>
      <c r="D3" s="17"/>
      <c r="E3" s="17"/>
      <c r="F3" s="18"/>
      <c r="G3" s="18"/>
      <c r="H3" s="17"/>
      <c r="I3" s="17"/>
      <c r="J3" s="17"/>
      <c r="K3" s="17"/>
      <c r="L3" s="17"/>
      <c r="M3" s="17"/>
      <c r="N3" s="17"/>
      <c r="O3" s="19"/>
    </row>
    <row r="4" spans="2:15" x14ac:dyDescent="0.2">
      <c r="B4" s="20"/>
      <c r="C4" s="17"/>
      <c r="D4" s="17"/>
      <c r="E4" s="17"/>
      <c r="F4" s="18"/>
      <c r="G4" s="18"/>
      <c r="H4" s="17"/>
      <c r="I4" s="17"/>
      <c r="J4" s="17"/>
      <c r="K4" s="17"/>
      <c r="L4" s="17"/>
      <c r="M4" s="17"/>
      <c r="N4" s="17"/>
      <c r="O4" s="19"/>
    </row>
    <row r="5" spans="2:15" s="22" customFormat="1" ht="15.75" x14ac:dyDescent="0.25">
      <c r="B5" s="15" t="s">
        <v>217</v>
      </c>
      <c r="C5" s="21" t="s">
        <v>218</v>
      </c>
      <c r="D5" s="17"/>
      <c r="E5" s="17"/>
      <c r="F5" s="18"/>
      <c r="G5" s="18"/>
      <c r="H5" s="17"/>
      <c r="I5" s="17"/>
      <c r="J5" s="17"/>
      <c r="K5" s="17"/>
      <c r="L5" s="17"/>
      <c r="M5" s="17"/>
      <c r="N5" s="17"/>
      <c r="O5" s="19"/>
    </row>
    <row r="6" spans="2:15" s="22" customFormat="1" ht="15.75" x14ac:dyDescent="0.25">
      <c r="B6" s="20"/>
      <c r="C6" s="23" t="s">
        <v>219</v>
      </c>
      <c r="D6" s="23"/>
      <c r="E6" s="23"/>
      <c r="F6" s="24"/>
      <c r="G6" s="25"/>
      <c r="H6" s="24"/>
      <c r="I6" s="26"/>
      <c r="J6" s="24"/>
      <c r="K6" s="24"/>
      <c r="L6" s="27"/>
      <c r="M6" s="17"/>
      <c r="N6" s="17"/>
      <c r="O6" s="28"/>
    </row>
    <row r="7" spans="2:15" s="22" customFormat="1" ht="15.75" x14ac:dyDescent="0.25">
      <c r="B7" s="29"/>
      <c r="C7" s="30"/>
      <c r="D7" s="30"/>
      <c r="E7" s="30"/>
      <c r="F7" s="31"/>
      <c r="G7" s="32"/>
      <c r="H7" s="31"/>
      <c r="I7" s="26"/>
      <c r="J7" s="31"/>
      <c r="K7" s="31"/>
      <c r="L7" s="33"/>
      <c r="M7" s="34"/>
      <c r="N7" s="34"/>
      <c r="O7" s="35"/>
    </row>
    <row r="8" spans="2:15" ht="12.75" x14ac:dyDescent="0.2">
      <c r="B8" s="20"/>
      <c r="C8" s="36" t="s">
        <v>208</v>
      </c>
      <c r="D8" s="36" t="s">
        <v>1</v>
      </c>
      <c r="E8" s="36"/>
      <c r="F8" s="36"/>
      <c r="G8" s="25"/>
      <c r="H8" s="24"/>
      <c r="I8" s="26"/>
      <c r="J8" s="24"/>
      <c r="K8" s="24"/>
      <c r="L8" s="27"/>
      <c r="M8" s="17"/>
      <c r="N8" s="17"/>
      <c r="O8" s="28"/>
    </row>
    <row r="9" spans="2:15" ht="12.75" x14ac:dyDescent="0.2">
      <c r="B9" s="20"/>
      <c r="C9" s="37" t="s">
        <v>84</v>
      </c>
      <c r="D9" s="38" t="s">
        <v>220</v>
      </c>
      <c r="E9" s="38"/>
      <c r="F9" s="38"/>
      <c r="G9" s="25"/>
      <c r="H9" s="24"/>
      <c r="I9" s="26"/>
      <c r="J9" s="24"/>
      <c r="K9" s="24"/>
      <c r="L9" s="27"/>
      <c r="M9" s="17"/>
      <c r="N9" s="17"/>
      <c r="O9" s="28"/>
    </row>
    <row r="10" spans="2:15" ht="12.75" x14ac:dyDescent="0.2">
      <c r="B10" s="20"/>
      <c r="C10" s="37" t="s">
        <v>85</v>
      </c>
      <c r="D10" s="38" t="s">
        <v>221</v>
      </c>
      <c r="E10" s="38"/>
      <c r="F10" s="38"/>
      <c r="G10" s="25"/>
      <c r="H10" s="24"/>
      <c r="I10" s="26"/>
      <c r="J10" s="24"/>
      <c r="K10" s="24"/>
      <c r="L10" s="27"/>
      <c r="M10" s="17"/>
      <c r="N10" s="17"/>
      <c r="O10" s="28"/>
    </row>
    <row r="11" spans="2:15" ht="12.75" x14ac:dyDescent="0.2">
      <c r="B11" s="20"/>
      <c r="C11" s="37" t="s">
        <v>88</v>
      </c>
      <c r="D11" s="38" t="s">
        <v>221</v>
      </c>
      <c r="E11" s="38"/>
      <c r="F11" s="38"/>
      <c r="G11" s="25"/>
      <c r="H11" s="24"/>
      <c r="I11" s="26"/>
      <c r="J11" s="24"/>
      <c r="K11" s="24"/>
      <c r="L11" s="27"/>
      <c r="M11" s="17"/>
      <c r="N11" s="17"/>
      <c r="O11" s="28"/>
    </row>
    <row r="12" spans="2:15" ht="12.75" x14ac:dyDescent="0.2">
      <c r="B12" s="20"/>
      <c r="C12" s="37" t="s">
        <v>222</v>
      </c>
      <c r="D12" s="38" t="s">
        <v>223</v>
      </c>
      <c r="E12" s="38"/>
      <c r="F12" s="38"/>
      <c r="G12" s="25"/>
      <c r="H12" s="24"/>
      <c r="I12" s="26"/>
      <c r="J12" s="24"/>
      <c r="K12" s="24"/>
      <c r="L12" s="27"/>
      <c r="M12" s="17"/>
      <c r="N12" s="17"/>
      <c r="O12" s="28"/>
    </row>
    <row r="13" spans="2:15" ht="22.5" x14ac:dyDescent="0.2">
      <c r="B13" s="20"/>
      <c r="C13" s="37" t="s">
        <v>224</v>
      </c>
      <c r="D13" s="38" t="s">
        <v>225</v>
      </c>
      <c r="E13" s="38"/>
      <c r="F13" s="38"/>
      <c r="G13" s="25"/>
      <c r="H13" s="24"/>
      <c r="I13" s="26"/>
      <c r="J13" s="24"/>
      <c r="K13" s="24"/>
      <c r="L13" s="27"/>
      <c r="M13" s="17"/>
      <c r="N13" s="17"/>
      <c r="O13" s="28"/>
    </row>
    <row r="14" spans="2:15" ht="22.5" x14ac:dyDescent="0.2">
      <c r="B14" s="20"/>
      <c r="C14" s="37" t="s">
        <v>226</v>
      </c>
      <c r="D14" s="38" t="s">
        <v>227</v>
      </c>
      <c r="E14" s="38"/>
      <c r="F14" s="38"/>
      <c r="G14" s="25"/>
      <c r="H14" s="24"/>
      <c r="I14" s="26"/>
      <c r="J14" s="24"/>
      <c r="K14" s="24"/>
      <c r="L14" s="27"/>
      <c r="M14" s="17"/>
      <c r="N14" s="17"/>
      <c r="O14" s="28"/>
    </row>
    <row r="15" spans="2:15" ht="78.75" x14ac:dyDescent="0.2">
      <c r="B15" s="20"/>
      <c r="C15" s="37" t="s">
        <v>228</v>
      </c>
      <c r="D15" s="38" t="s">
        <v>229</v>
      </c>
      <c r="E15" s="38"/>
      <c r="F15" s="38"/>
      <c r="G15" s="25"/>
      <c r="H15" s="24"/>
      <c r="I15" s="26"/>
      <c r="J15" s="24"/>
      <c r="K15" s="24"/>
      <c r="L15" s="27"/>
      <c r="M15" s="17"/>
      <c r="N15" s="17"/>
      <c r="O15" s="28"/>
    </row>
    <row r="16" spans="2:15" ht="12.75" x14ac:dyDescent="0.2">
      <c r="B16" s="20"/>
      <c r="C16" s="37"/>
      <c r="D16" s="38"/>
      <c r="E16" s="38"/>
      <c r="F16" s="39"/>
      <c r="G16" s="25"/>
      <c r="H16" s="24"/>
      <c r="I16" s="26"/>
      <c r="J16" s="24"/>
      <c r="K16" s="24"/>
      <c r="L16" s="27"/>
      <c r="M16" s="17"/>
      <c r="N16" s="17"/>
      <c r="O16" s="28"/>
    </row>
    <row r="17" spans="2:15" ht="9.9499999999999993" customHeight="1" x14ac:dyDescent="0.2">
      <c r="B17" s="20"/>
      <c r="C17" s="36" t="s">
        <v>230</v>
      </c>
      <c r="D17" s="36" t="s">
        <v>1</v>
      </c>
      <c r="E17" s="36"/>
      <c r="F17" s="36"/>
      <c r="G17" s="25"/>
      <c r="H17" s="24"/>
      <c r="I17" s="26"/>
      <c r="J17" s="24"/>
      <c r="K17" s="24"/>
      <c r="L17" s="27"/>
      <c r="M17" s="17"/>
      <c r="N17" s="17"/>
      <c r="O17" s="28"/>
    </row>
    <row r="18" spans="2:15" ht="9.9499999999999993" customHeight="1" x14ac:dyDescent="0.2">
      <c r="B18" s="20"/>
      <c r="C18" s="39" t="s">
        <v>166</v>
      </c>
      <c r="D18" s="39" t="s">
        <v>231</v>
      </c>
      <c r="E18" s="39"/>
      <c r="F18" s="39"/>
      <c r="G18" s="25"/>
      <c r="H18" s="24"/>
      <c r="I18" s="24"/>
      <c r="J18" s="24"/>
      <c r="K18" s="24"/>
      <c r="L18" s="27"/>
      <c r="M18" s="17"/>
      <c r="N18" s="17"/>
      <c r="O18" s="28"/>
    </row>
    <row r="19" spans="2:15" ht="9.9499999999999993" customHeight="1" x14ac:dyDescent="0.2">
      <c r="B19" s="20"/>
      <c r="C19" s="40"/>
      <c r="D19" s="41"/>
      <c r="E19" s="41"/>
      <c r="F19" s="33"/>
      <c r="G19" s="25"/>
      <c r="H19" s="24"/>
      <c r="I19" s="24"/>
      <c r="J19" s="24"/>
      <c r="K19" s="24"/>
      <c r="L19" s="27"/>
      <c r="M19" s="17"/>
      <c r="N19" s="17"/>
      <c r="O19" s="28"/>
    </row>
    <row r="20" spans="2:15" ht="9.9499999999999993" customHeight="1" x14ac:dyDescent="0.2">
      <c r="B20" s="20"/>
      <c r="C20" s="23" t="s">
        <v>232</v>
      </c>
      <c r="D20" s="41"/>
      <c r="E20" s="41"/>
      <c r="F20" s="33"/>
      <c r="G20" s="25"/>
      <c r="H20" s="24"/>
      <c r="I20" s="24"/>
      <c r="J20" s="24"/>
      <c r="K20" s="24"/>
      <c r="L20" s="27"/>
      <c r="M20" s="17"/>
      <c r="N20" s="17"/>
      <c r="O20" s="28"/>
    </row>
    <row r="21" spans="2:15" ht="9.9499999999999993" customHeight="1" x14ac:dyDescent="0.2">
      <c r="B21" s="20"/>
      <c r="C21" s="23"/>
      <c r="D21" s="41"/>
      <c r="E21" s="41"/>
      <c r="F21" s="33"/>
      <c r="G21" s="25"/>
      <c r="H21" s="24"/>
      <c r="I21" s="24"/>
      <c r="J21" s="24"/>
      <c r="K21" s="24"/>
      <c r="L21" s="27"/>
      <c r="M21" s="17"/>
      <c r="N21" s="17"/>
      <c r="O21" s="28"/>
    </row>
    <row r="22" spans="2:15" ht="9.9499999999999993" customHeight="1" x14ac:dyDescent="0.2">
      <c r="B22" s="15" t="s">
        <v>233</v>
      </c>
      <c r="C22" s="21" t="s">
        <v>234</v>
      </c>
      <c r="D22" s="41"/>
      <c r="E22" s="41"/>
      <c r="F22" s="33"/>
      <c r="G22" s="25"/>
      <c r="H22" s="24"/>
      <c r="I22" s="24"/>
      <c r="J22" s="24"/>
      <c r="K22" s="24"/>
      <c r="L22" s="27"/>
      <c r="M22" s="17"/>
      <c r="N22" s="17"/>
      <c r="O22" s="28"/>
    </row>
    <row r="23" spans="2:15" ht="9.9499999999999993" customHeight="1" x14ac:dyDescent="0.2">
      <c r="B23" s="15"/>
      <c r="C23" s="42" t="s">
        <v>235</v>
      </c>
      <c r="D23" s="41"/>
      <c r="E23" s="41"/>
      <c r="F23" s="33"/>
      <c r="G23" s="25"/>
      <c r="H23" s="24"/>
      <c r="I23" s="24"/>
      <c r="J23" s="24"/>
      <c r="K23" s="24"/>
      <c r="L23" s="27"/>
      <c r="M23" s="17"/>
      <c r="N23" s="17"/>
      <c r="O23" s="28"/>
    </row>
    <row r="24" spans="2:15" ht="9.9499999999999993" customHeight="1" x14ac:dyDescent="0.2">
      <c r="B24" s="15"/>
      <c r="C24" s="21"/>
      <c r="D24" s="41"/>
      <c r="E24" s="41"/>
      <c r="F24" s="33"/>
      <c r="G24" s="25"/>
      <c r="H24" s="24"/>
      <c r="I24" s="24"/>
      <c r="J24" s="24"/>
      <c r="K24" s="24"/>
      <c r="L24" s="27"/>
      <c r="M24" s="17"/>
      <c r="N24" s="17"/>
      <c r="O24" s="28"/>
    </row>
    <row r="25" spans="2:15" ht="9.9499999999999993" customHeight="1" x14ac:dyDescent="0.2">
      <c r="B25" s="43" t="s">
        <v>236</v>
      </c>
      <c r="C25" s="23" t="s">
        <v>237</v>
      </c>
      <c r="D25" s="40"/>
      <c r="E25" s="40"/>
      <c r="F25" s="24"/>
      <c r="G25" s="25"/>
      <c r="H25" s="24"/>
      <c r="I25" s="24"/>
      <c r="J25" s="24"/>
      <c r="K25" s="24"/>
      <c r="L25" s="27"/>
      <c r="M25" s="17"/>
      <c r="N25" s="17"/>
      <c r="O25" s="28"/>
    </row>
    <row r="26" spans="2:15" ht="9.9499999999999993" customHeight="1" x14ac:dyDescent="0.2">
      <c r="B26" s="43"/>
      <c r="C26" s="23"/>
      <c r="D26" s="40"/>
      <c r="E26" s="40"/>
      <c r="F26" s="24"/>
      <c r="G26" s="25"/>
      <c r="H26" s="24"/>
      <c r="I26" s="24"/>
      <c r="J26" s="24"/>
      <c r="K26" s="24"/>
      <c r="L26" s="27"/>
      <c r="M26" s="17"/>
      <c r="N26" s="17"/>
      <c r="O26" s="28"/>
    </row>
    <row r="27" spans="2:15" ht="9.9499999999999993" customHeight="1" x14ac:dyDescent="0.2">
      <c r="B27" s="43"/>
      <c r="C27" s="44" t="s">
        <v>238</v>
      </c>
      <c r="D27" s="40"/>
      <c r="E27" s="40"/>
      <c r="F27" s="24"/>
      <c r="G27" s="25"/>
      <c r="H27" s="24"/>
      <c r="I27" s="24"/>
      <c r="J27" s="24"/>
      <c r="K27" s="24"/>
      <c r="L27" s="27"/>
      <c r="M27" s="17"/>
      <c r="N27" s="17"/>
      <c r="O27" s="28"/>
    </row>
    <row r="28" spans="2:15" ht="9.9499999999999993" customHeight="1" thickBot="1" x14ac:dyDescent="0.25">
      <c r="B28" s="45"/>
      <c r="C28" s="46"/>
      <c r="D28" s="46"/>
      <c r="E28" s="46"/>
      <c r="F28" s="47"/>
      <c r="G28" s="47"/>
      <c r="H28" s="46"/>
      <c r="I28" s="46"/>
      <c r="J28" s="46"/>
      <c r="K28" s="46"/>
      <c r="L28" s="46"/>
      <c r="M28" s="46"/>
      <c r="N28" s="46"/>
      <c r="O28" s="48"/>
    </row>
    <row r="29" spans="2:15" ht="25.5" customHeight="1" thickBot="1" x14ac:dyDescent="0.25"/>
    <row r="30" spans="2:15" s="54" customFormat="1" ht="29.25" customHeight="1" thickBot="1" x14ac:dyDescent="0.3">
      <c r="B30" s="49"/>
      <c r="C30" s="50"/>
      <c r="D30" s="51"/>
      <c r="E30" s="51"/>
      <c r="F30" s="52"/>
      <c r="G30" s="52"/>
      <c r="H30" s="51"/>
      <c r="I30" s="51"/>
      <c r="J30" s="51"/>
      <c r="K30" s="51"/>
      <c r="L30" s="51"/>
      <c r="M30" s="51"/>
      <c r="N30" s="51"/>
      <c r="O30" s="53"/>
    </row>
    <row r="31" spans="2:15" s="54" customFormat="1" ht="20.25" customHeight="1" thickBot="1" x14ac:dyDescent="0.3">
      <c r="B31" s="55"/>
      <c r="C31" s="482" t="s">
        <v>324</v>
      </c>
      <c r="D31" s="483"/>
      <c r="E31" s="483"/>
      <c r="F31" s="483"/>
      <c r="G31" s="483"/>
      <c r="H31" s="483"/>
      <c r="I31" s="483"/>
      <c r="J31" s="483"/>
      <c r="K31" s="483"/>
      <c r="L31" s="483"/>
      <c r="M31" s="483"/>
      <c r="N31" s="484"/>
      <c r="O31" s="56"/>
    </row>
    <row r="32" spans="2:15" s="54" customFormat="1" ht="18.600000000000001" customHeight="1" x14ac:dyDescent="0.25">
      <c r="B32" s="55"/>
      <c r="F32" s="57"/>
      <c r="G32" s="57"/>
      <c r="O32" s="58"/>
    </row>
    <row r="33" spans="1:15" s="54" customFormat="1" ht="11.45" customHeight="1" x14ac:dyDescent="0.25">
      <c r="B33" s="55"/>
      <c r="C33" s="59" t="s">
        <v>211</v>
      </c>
      <c r="F33" s="485" t="s">
        <v>171</v>
      </c>
      <c r="G33" s="485"/>
      <c r="H33" s="485"/>
      <c r="I33" s="485"/>
      <c r="J33" s="485"/>
      <c r="K33" s="485"/>
      <c r="L33" s="485"/>
      <c r="M33" s="485"/>
      <c r="O33" s="58"/>
    </row>
    <row r="34" spans="1:15" s="54" customFormat="1" ht="11.45" customHeight="1" x14ac:dyDescent="0.25">
      <c r="B34" s="55"/>
      <c r="C34" s="60"/>
      <c r="F34" s="57"/>
      <c r="G34" s="57"/>
      <c r="O34" s="58"/>
    </row>
    <row r="35" spans="1:15" s="54" customFormat="1" ht="11.45" customHeight="1" x14ac:dyDescent="0.25">
      <c r="B35" s="55"/>
      <c r="C35" s="59" t="s">
        <v>239</v>
      </c>
      <c r="F35" s="485" t="s">
        <v>240</v>
      </c>
      <c r="G35" s="485"/>
      <c r="H35" s="485"/>
      <c r="I35" s="485"/>
      <c r="J35" s="485"/>
      <c r="K35" s="485"/>
      <c r="L35" s="485"/>
      <c r="M35" s="485"/>
      <c r="O35" s="58"/>
    </row>
    <row r="36" spans="1:15" s="17" customFormat="1" x14ac:dyDescent="0.2">
      <c r="A36" s="61"/>
      <c r="B36" s="62"/>
      <c r="F36" s="18"/>
      <c r="G36" s="18"/>
      <c r="O36" s="63"/>
    </row>
    <row r="37" spans="1:15" s="17" customFormat="1" ht="12" customHeight="1" x14ac:dyDescent="0.2">
      <c r="A37" s="61"/>
      <c r="B37" s="62"/>
      <c r="F37" s="18"/>
      <c r="G37" s="18"/>
      <c r="O37" s="63"/>
    </row>
    <row r="38" spans="1:15" s="17" customFormat="1" ht="11.25" customHeight="1" x14ac:dyDescent="0.2">
      <c r="A38" s="61"/>
      <c r="B38" s="62"/>
      <c r="C38" s="486" t="s">
        <v>208</v>
      </c>
      <c r="D38" s="486" t="s">
        <v>241</v>
      </c>
      <c r="E38" s="489" t="s">
        <v>1</v>
      </c>
      <c r="F38" s="492" t="s">
        <v>242</v>
      </c>
      <c r="G38" s="492"/>
      <c r="H38" s="492" t="s">
        <v>243</v>
      </c>
      <c r="I38" s="492"/>
      <c r="J38" s="492"/>
      <c r="K38" s="492"/>
      <c r="L38" s="492"/>
      <c r="M38" s="492"/>
      <c r="N38" s="493" t="s">
        <v>244</v>
      </c>
      <c r="O38" s="63"/>
    </row>
    <row r="39" spans="1:15" s="17" customFormat="1" ht="13.35" customHeight="1" x14ac:dyDescent="0.2">
      <c r="A39" s="61"/>
      <c r="B39" s="62"/>
      <c r="C39" s="487"/>
      <c r="D39" s="487"/>
      <c r="E39" s="490"/>
      <c r="F39" s="489" t="s">
        <v>245</v>
      </c>
      <c r="G39" s="486" t="s">
        <v>246</v>
      </c>
      <c r="H39" s="495" t="s">
        <v>247</v>
      </c>
      <c r="I39" s="496"/>
      <c r="J39" s="493" t="s">
        <v>248</v>
      </c>
      <c r="K39" s="493"/>
      <c r="L39" s="493" t="s">
        <v>249</v>
      </c>
      <c r="M39" s="493" t="s">
        <v>250</v>
      </c>
      <c r="N39" s="493"/>
      <c r="O39" s="63"/>
    </row>
    <row r="40" spans="1:15" s="17" customFormat="1" ht="29.25" x14ac:dyDescent="0.2">
      <c r="A40" s="61"/>
      <c r="B40" s="62"/>
      <c r="C40" s="487"/>
      <c r="D40" s="487"/>
      <c r="E40" s="490"/>
      <c r="F40" s="490"/>
      <c r="G40" s="487"/>
      <c r="H40" s="64" t="s">
        <v>251</v>
      </c>
      <c r="I40" s="64" t="s">
        <v>252</v>
      </c>
      <c r="J40" s="64" t="s">
        <v>251</v>
      </c>
      <c r="K40" s="64" t="s">
        <v>252</v>
      </c>
      <c r="L40" s="493"/>
      <c r="M40" s="493"/>
      <c r="N40" s="493"/>
      <c r="O40" s="63"/>
    </row>
    <row r="41" spans="1:15" s="17" customFormat="1" ht="26.1" customHeight="1" thickBot="1" x14ac:dyDescent="0.25">
      <c r="A41" s="61"/>
      <c r="B41" s="62"/>
      <c r="C41" s="488"/>
      <c r="D41" s="488"/>
      <c r="E41" s="491"/>
      <c r="F41" s="490"/>
      <c r="G41" s="494"/>
      <c r="H41" s="65" t="s">
        <v>253</v>
      </c>
      <c r="I41" s="65" t="s">
        <v>254</v>
      </c>
      <c r="J41" s="65" t="s">
        <v>253</v>
      </c>
      <c r="K41" s="65" t="s">
        <v>254</v>
      </c>
      <c r="L41" s="65" t="s">
        <v>254</v>
      </c>
      <c r="M41" s="493"/>
      <c r="N41" s="493"/>
      <c r="O41" s="63"/>
    </row>
    <row r="42" spans="1:15" s="17" customFormat="1" ht="14.1" customHeight="1" x14ac:dyDescent="0.2">
      <c r="A42" s="61"/>
      <c r="B42" s="62"/>
      <c r="C42" s="462" t="s">
        <v>255</v>
      </c>
      <c r="D42" s="464" t="s">
        <v>256</v>
      </c>
      <c r="E42" s="66" t="s">
        <v>257</v>
      </c>
      <c r="F42" s="67">
        <v>1</v>
      </c>
      <c r="G42" s="68">
        <f>+'[9]13.- INDICADORES'!E326</f>
        <v>17520</v>
      </c>
      <c r="H42" s="69">
        <v>1</v>
      </c>
      <c r="I42" s="69"/>
      <c r="J42" s="69"/>
      <c r="K42" s="69"/>
      <c r="L42" s="69"/>
      <c r="M42" s="70">
        <f>SUM(H42:L42)</f>
        <v>1</v>
      </c>
      <c r="N42" s="71">
        <f>+F42*G42*M42</f>
        <v>17520</v>
      </c>
      <c r="O42" s="63"/>
    </row>
    <row r="43" spans="1:15" s="17" customFormat="1" ht="14.1" customHeight="1" x14ac:dyDescent="0.2">
      <c r="A43" s="61"/>
      <c r="B43" s="62"/>
      <c r="C43" s="463"/>
      <c r="D43" s="465"/>
      <c r="E43" s="66" t="s">
        <v>258</v>
      </c>
      <c r="F43" s="67">
        <v>1</v>
      </c>
      <c r="G43" s="68">
        <f>+G42</f>
        <v>17520</v>
      </c>
      <c r="H43" s="69">
        <v>1</v>
      </c>
      <c r="I43" s="69"/>
      <c r="J43" s="69"/>
      <c r="K43" s="69"/>
      <c r="L43" s="69"/>
      <c r="M43" s="70">
        <f t="shared" ref="M43:M106" si="0">SUM(H43:L43)</f>
        <v>1</v>
      </c>
      <c r="N43" s="71">
        <f>+F43*G43*M43</f>
        <v>17520</v>
      </c>
      <c r="O43" s="63"/>
    </row>
    <row r="44" spans="1:15" s="17" customFormat="1" ht="14.1" customHeight="1" x14ac:dyDescent="0.2">
      <c r="A44" s="61"/>
      <c r="B44" s="62"/>
      <c r="C44" s="463"/>
      <c r="D44" s="465"/>
      <c r="E44" s="66" t="s">
        <v>259</v>
      </c>
      <c r="F44" s="67">
        <v>1</v>
      </c>
      <c r="G44" s="68">
        <f t="shared" ref="G44:G86" si="1">+G43</f>
        <v>17520</v>
      </c>
      <c r="H44" s="69"/>
      <c r="I44" s="69"/>
      <c r="J44" s="69"/>
      <c r="K44" s="69"/>
      <c r="L44" s="69">
        <v>0</v>
      </c>
      <c r="M44" s="70">
        <f t="shared" si="0"/>
        <v>0</v>
      </c>
      <c r="N44" s="71">
        <f t="shared" ref="N44:N107" si="2">+F44*G44*M44</f>
        <v>0</v>
      </c>
      <c r="O44" s="63"/>
    </row>
    <row r="45" spans="1:15" s="17" customFormat="1" ht="14.1" customHeight="1" x14ac:dyDescent="0.2">
      <c r="A45" s="61"/>
      <c r="B45" s="62"/>
      <c r="C45" s="463"/>
      <c r="D45" s="465"/>
      <c r="E45" s="66" t="s">
        <v>259</v>
      </c>
      <c r="F45" s="67">
        <v>1</v>
      </c>
      <c r="G45" s="68">
        <f t="shared" si="1"/>
        <v>17520</v>
      </c>
      <c r="H45" s="69">
        <v>1</v>
      </c>
      <c r="I45" s="69"/>
      <c r="J45" s="69"/>
      <c r="K45" s="69"/>
      <c r="L45" s="69"/>
      <c r="M45" s="70">
        <f t="shared" si="0"/>
        <v>1</v>
      </c>
      <c r="N45" s="71">
        <f t="shared" si="2"/>
        <v>17520</v>
      </c>
      <c r="O45" s="63"/>
    </row>
    <row r="46" spans="1:15" s="17" customFormat="1" ht="14.1" customHeight="1" x14ac:dyDescent="0.2">
      <c r="A46" s="61"/>
      <c r="B46" s="62"/>
      <c r="C46" s="463"/>
      <c r="D46" s="465"/>
      <c r="E46" s="66" t="s">
        <v>260</v>
      </c>
      <c r="F46" s="67">
        <v>1</v>
      </c>
      <c r="G46" s="68">
        <f t="shared" si="1"/>
        <v>17520</v>
      </c>
      <c r="H46" s="69">
        <v>1</v>
      </c>
      <c r="I46" s="69"/>
      <c r="J46" s="69"/>
      <c r="K46" s="69"/>
      <c r="L46" s="69"/>
      <c r="M46" s="70">
        <f t="shared" si="0"/>
        <v>1</v>
      </c>
      <c r="N46" s="71">
        <f t="shared" si="2"/>
        <v>17520</v>
      </c>
      <c r="O46" s="63"/>
    </row>
    <row r="47" spans="1:15" s="17" customFormat="1" ht="14.1" customHeight="1" x14ac:dyDescent="0.2">
      <c r="A47" s="61"/>
      <c r="B47" s="62"/>
      <c r="C47" s="463"/>
      <c r="D47" s="465"/>
      <c r="E47" s="66" t="s">
        <v>260</v>
      </c>
      <c r="F47" s="67">
        <v>1</v>
      </c>
      <c r="G47" s="68">
        <f t="shared" si="1"/>
        <v>17520</v>
      </c>
      <c r="H47" s="69">
        <v>1</v>
      </c>
      <c r="I47" s="69"/>
      <c r="J47" s="69"/>
      <c r="K47" s="69"/>
      <c r="L47" s="69"/>
      <c r="M47" s="70">
        <f t="shared" si="0"/>
        <v>1</v>
      </c>
      <c r="N47" s="71">
        <f t="shared" si="2"/>
        <v>17520</v>
      </c>
      <c r="O47" s="63"/>
    </row>
    <row r="48" spans="1:15" s="17" customFormat="1" ht="14.1" customHeight="1" x14ac:dyDescent="0.2">
      <c r="A48" s="61"/>
      <c r="B48" s="62"/>
      <c r="C48" s="463"/>
      <c r="D48" s="465"/>
      <c r="E48" s="66" t="s">
        <v>261</v>
      </c>
      <c r="F48" s="67">
        <v>1</v>
      </c>
      <c r="G48" s="68">
        <f t="shared" si="1"/>
        <v>17520</v>
      </c>
      <c r="H48" s="69"/>
      <c r="I48" s="69"/>
      <c r="J48" s="69"/>
      <c r="K48" s="69"/>
      <c r="L48" s="69">
        <v>0</v>
      </c>
      <c r="M48" s="70">
        <f t="shared" si="0"/>
        <v>0</v>
      </c>
      <c r="N48" s="71">
        <f t="shared" si="2"/>
        <v>0</v>
      </c>
      <c r="O48" s="63"/>
    </row>
    <row r="49" spans="1:15" s="17" customFormat="1" ht="14.1" customHeight="1" x14ac:dyDescent="0.2">
      <c r="A49" s="61"/>
      <c r="B49" s="62"/>
      <c r="C49" s="463"/>
      <c r="D49" s="465"/>
      <c r="E49" s="66" t="s">
        <v>262</v>
      </c>
      <c r="F49" s="67">
        <v>1</v>
      </c>
      <c r="G49" s="68">
        <f t="shared" si="1"/>
        <v>17520</v>
      </c>
      <c r="H49" s="69">
        <v>1</v>
      </c>
      <c r="I49" s="69"/>
      <c r="J49" s="69"/>
      <c r="K49" s="69"/>
      <c r="L49" s="69"/>
      <c r="M49" s="70">
        <f t="shared" si="0"/>
        <v>1</v>
      </c>
      <c r="N49" s="71">
        <f t="shared" si="2"/>
        <v>17520</v>
      </c>
      <c r="O49" s="63"/>
    </row>
    <row r="50" spans="1:15" s="17" customFormat="1" ht="14.1" customHeight="1" x14ac:dyDescent="0.2">
      <c r="A50" s="61"/>
      <c r="B50" s="62"/>
      <c r="C50" s="463"/>
      <c r="D50" s="465"/>
      <c r="E50" s="66" t="s">
        <v>263</v>
      </c>
      <c r="F50" s="67">
        <v>1</v>
      </c>
      <c r="G50" s="68">
        <f t="shared" si="1"/>
        <v>17520</v>
      </c>
      <c r="H50" s="69">
        <v>1</v>
      </c>
      <c r="I50" s="69"/>
      <c r="J50" s="69"/>
      <c r="K50" s="69"/>
      <c r="L50" s="69"/>
      <c r="M50" s="70">
        <f t="shared" si="0"/>
        <v>1</v>
      </c>
      <c r="N50" s="71">
        <f t="shared" si="2"/>
        <v>17520</v>
      </c>
      <c r="O50" s="63"/>
    </row>
    <row r="51" spans="1:15" s="17" customFormat="1" ht="14.1" customHeight="1" x14ac:dyDescent="0.2">
      <c r="A51" s="61"/>
      <c r="B51" s="62"/>
      <c r="C51" s="463"/>
      <c r="D51" s="465"/>
      <c r="E51" s="66" t="s">
        <v>264</v>
      </c>
      <c r="F51" s="67">
        <v>1</v>
      </c>
      <c r="G51" s="68">
        <f t="shared" si="1"/>
        <v>17520</v>
      </c>
      <c r="H51" s="69"/>
      <c r="I51" s="69"/>
      <c r="J51" s="69"/>
      <c r="K51" s="69"/>
      <c r="L51" s="69">
        <v>0</v>
      </c>
      <c r="M51" s="70">
        <f t="shared" si="0"/>
        <v>0</v>
      </c>
      <c r="N51" s="71">
        <f t="shared" si="2"/>
        <v>0</v>
      </c>
      <c r="O51" s="63"/>
    </row>
    <row r="52" spans="1:15" s="17" customFormat="1" ht="14.1" customHeight="1" x14ac:dyDescent="0.2">
      <c r="A52" s="61"/>
      <c r="B52" s="62"/>
      <c r="C52" s="463"/>
      <c r="D52" s="465"/>
      <c r="E52" s="66" t="s">
        <v>265</v>
      </c>
      <c r="F52" s="67">
        <v>1</v>
      </c>
      <c r="G52" s="68">
        <f t="shared" si="1"/>
        <v>17520</v>
      </c>
      <c r="H52" s="69">
        <v>1</v>
      </c>
      <c r="I52" s="69"/>
      <c r="J52" s="69"/>
      <c r="K52" s="69"/>
      <c r="L52" s="69"/>
      <c r="M52" s="70">
        <f t="shared" si="0"/>
        <v>1</v>
      </c>
      <c r="N52" s="71">
        <f t="shared" si="2"/>
        <v>17520</v>
      </c>
      <c r="O52" s="63"/>
    </row>
    <row r="53" spans="1:15" s="17" customFormat="1" ht="14.1" customHeight="1" x14ac:dyDescent="0.2">
      <c r="A53" s="61"/>
      <c r="B53" s="62"/>
      <c r="C53" s="463"/>
      <c r="D53" s="465"/>
      <c r="E53" s="66" t="s">
        <v>266</v>
      </c>
      <c r="F53" s="67">
        <v>1</v>
      </c>
      <c r="G53" s="68">
        <f t="shared" si="1"/>
        <v>17520</v>
      </c>
      <c r="H53" s="69">
        <v>1</v>
      </c>
      <c r="I53" s="69"/>
      <c r="J53" s="69"/>
      <c r="K53" s="69"/>
      <c r="L53" s="69"/>
      <c r="M53" s="70">
        <f t="shared" si="0"/>
        <v>1</v>
      </c>
      <c r="N53" s="71">
        <f t="shared" si="2"/>
        <v>17520</v>
      </c>
      <c r="O53" s="63"/>
    </row>
    <row r="54" spans="1:15" s="17" customFormat="1" ht="14.1" customHeight="1" x14ac:dyDescent="0.2">
      <c r="A54" s="61"/>
      <c r="B54" s="62"/>
      <c r="C54" s="463"/>
      <c r="D54" s="465"/>
      <c r="E54" s="66" t="s">
        <v>267</v>
      </c>
      <c r="F54" s="67">
        <v>1</v>
      </c>
      <c r="G54" s="68">
        <f t="shared" si="1"/>
        <v>17520</v>
      </c>
      <c r="H54" s="69">
        <v>1</v>
      </c>
      <c r="I54" s="69"/>
      <c r="J54" s="69"/>
      <c r="K54" s="69"/>
      <c r="L54" s="69"/>
      <c r="M54" s="70">
        <f t="shared" si="0"/>
        <v>1</v>
      </c>
      <c r="N54" s="71">
        <f t="shared" si="2"/>
        <v>17520</v>
      </c>
      <c r="O54" s="63"/>
    </row>
    <row r="55" spans="1:15" s="17" customFormat="1" ht="14.1" customHeight="1" x14ac:dyDescent="0.2">
      <c r="A55" s="61"/>
      <c r="B55" s="62"/>
      <c r="C55" s="463"/>
      <c r="D55" s="465"/>
      <c r="E55" s="66" t="s">
        <v>267</v>
      </c>
      <c r="F55" s="67">
        <v>1</v>
      </c>
      <c r="G55" s="68">
        <f t="shared" si="1"/>
        <v>17520</v>
      </c>
      <c r="H55" s="69">
        <v>1</v>
      </c>
      <c r="I55" s="69"/>
      <c r="J55" s="69"/>
      <c r="K55" s="69"/>
      <c r="L55" s="69"/>
      <c r="M55" s="70">
        <f t="shared" si="0"/>
        <v>1</v>
      </c>
      <c r="N55" s="71">
        <f t="shared" si="2"/>
        <v>17520</v>
      </c>
      <c r="O55" s="63"/>
    </row>
    <row r="56" spans="1:15" s="17" customFormat="1" ht="14.1" customHeight="1" x14ac:dyDescent="0.2">
      <c r="A56" s="61"/>
      <c r="B56" s="62"/>
      <c r="C56" s="463"/>
      <c r="D56" s="465"/>
      <c r="E56" s="66" t="s">
        <v>268</v>
      </c>
      <c r="F56" s="67">
        <v>1</v>
      </c>
      <c r="G56" s="68">
        <f t="shared" si="1"/>
        <v>17520</v>
      </c>
      <c r="H56" s="69">
        <v>1</v>
      </c>
      <c r="I56" s="69"/>
      <c r="J56" s="69"/>
      <c r="K56" s="69"/>
      <c r="L56" s="69"/>
      <c r="M56" s="70">
        <f t="shared" si="0"/>
        <v>1</v>
      </c>
      <c r="N56" s="71">
        <f t="shared" si="2"/>
        <v>17520</v>
      </c>
      <c r="O56" s="63"/>
    </row>
    <row r="57" spans="1:15" s="17" customFormat="1" ht="14.1" customHeight="1" x14ac:dyDescent="0.2">
      <c r="A57" s="61"/>
      <c r="B57" s="62"/>
      <c r="C57" s="463"/>
      <c r="D57" s="465"/>
      <c r="E57" s="66" t="s">
        <v>269</v>
      </c>
      <c r="F57" s="67">
        <v>1</v>
      </c>
      <c r="G57" s="68">
        <f t="shared" si="1"/>
        <v>17520</v>
      </c>
      <c r="H57" s="69"/>
      <c r="I57" s="69"/>
      <c r="J57" s="69"/>
      <c r="K57" s="69"/>
      <c r="L57" s="69">
        <v>0</v>
      </c>
      <c r="M57" s="70">
        <f t="shared" si="0"/>
        <v>0</v>
      </c>
      <c r="N57" s="71">
        <f t="shared" si="2"/>
        <v>0</v>
      </c>
      <c r="O57" s="63"/>
    </row>
    <row r="58" spans="1:15" s="17" customFormat="1" ht="14.1" customHeight="1" x14ac:dyDescent="0.2">
      <c r="A58" s="61"/>
      <c r="B58" s="62"/>
      <c r="C58" s="463"/>
      <c r="D58" s="465"/>
      <c r="E58" s="66" t="s">
        <v>270</v>
      </c>
      <c r="F58" s="67">
        <v>1</v>
      </c>
      <c r="G58" s="68">
        <f t="shared" si="1"/>
        <v>17520</v>
      </c>
      <c r="H58" s="69">
        <v>1</v>
      </c>
      <c r="I58" s="69"/>
      <c r="J58" s="69"/>
      <c r="K58" s="69"/>
      <c r="L58" s="69"/>
      <c r="M58" s="70">
        <f t="shared" si="0"/>
        <v>1</v>
      </c>
      <c r="N58" s="71">
        <f t="shared" si="2"/>
        <v>17520</v>
      </c>
      <c r="O58" s="63"/>
    </row>
    <row r="59" spans="1:15" s="17" customFormat="1" ht="14.1" customHeight="1" x14ac:dyDescent="0.2">
      <c r="A59" s="61"/>
      <c r="B59" s="62"/>
      <c r="C59" s="463"/>
      <c r="D59" s="465"/>
      <c r="E59" s="66" t="s">
        <v>270</v>
      </c>
      <c r="F59" s="67">
        <v>1</v>
      </c>
      <c r="G59" s="68">
        <f t="shared" si="1"/>
        <v>17520</v>
      </c>
      <c r="H59" s="69">
        <v>1</v>
      </c>
      <c r="I59" s="69"/>
      <c r="J59" s="69"/>
      <c r="K59" s="69"/>
      <c r="L59" s="69"/>
      <c r="M59" s="70">
        <f t="shared" si="0"/>
        <v>1</v>
      </c>
      <c r="N59" s="71">
        <f t="shared" si="2"/>
        <v>17520</v>
      </c>
      <c r="O59" s="63"/>
    </row>
    <row r="60" spans="1:15" s="17" customFormat="1" ht="14.1" customHeight="1" x14ac:dyDescent="0.2">
      <c r="A60" s="61"/>
      <c r="B60" s="62"/>
      <c r="C60" s="463"/>
      <c r="D60" s="465"/>
      <c r="E60" s="66" t="s">
        <v>271</v>
      </c>
      <c r="F60" s="67">
        <v>1</v>
      </c>
      <c r="G60" s="68">
        <f t="shared" si="1"/>
        <v>17520</v>
      </c>
      <c r="H60" s="69">
        <v>1</v>
      </c>
      <c r="I60" s="69"/>
      <c r="J60" s="69"/>
      <c r="K60" s="69"/>
      <c r="L60" s="69"/>
      <c r="M60" s="70">
        <f t="shared" si="0"/>
        <v>1</v>
      </c>
      <c r="N60" s="71">
        <f t="shared" si="2"/>
        <v>17520</v>
      </c>
      <c r="O60" s="63"/>
    </row>
    <row r="61" spans="1:15" s="17" customFormat="1" ht="14.1" customHeight="1" x14ac:dyDescent="0.2">
      <c r="A61" s="61"/>
      <c r="B61" s="62"/>
      <c r="C61" s="463"/>
      <c r="D61" s="465"/>
      <c r="E61" s="66" t="s">
        <v>272</v>
      </c>
      <c r="F61" s="67">
        <v>1</v>
      </c>
      <c r="G61" s="68">
        <f t="shared" si="1"/>
        <v>17520</v>
      </c>
      <c r="H61" s="69"/>
      <c r="I61" s="69"/>
      <c r="J61" s="69"/>
      <c r="K61" s="69"/>
      <c r="L61" s="69">
        <v>0</v>
      </c>
      <c r="M61" s="70">
        <f t="shared" si="0"/>
        <v>0</v>
      </c>
      <c r="N61" s="71">
        <f t="shared" si="2"/>
        <v>0</v>
      </c>
      <c r="O61" s="63"/>
    </row>
    <row r="62" spans="1:15" s="17" customFormat="1" ht="14.1" customHeight="1" x14ac:dyDescent="0.2">
      <c r="A62" s="61"/>
      <c r="B62" s="62"/>
      <c r="C62" s="463"/>
      <c r="D62" s="465"/>
      <c r="E62" s="66" t="s">
        <v>273</v>
      </c>
      <c r="F62" s="67">
        <v>1</v>
      </c>
      <c r="G62" s="68">
        <f t="shared" si="1"/>
        <v>17520</v>
      </c>
      <c r="H62" s="69">
        <v>1</v>
      </c>
      <c r="I62" s="69"/>
      <c r="J62" s="69"/>
      <c r="K62" s="69"/>
      <c r="L62" s="69"/>
      <c r="M62" s="70">
        <f t="shared" si="0"/>
        <v>1</v>
      </c>
      <c r="N62" s="71">
        <f t="shared" si="2"/>
        <v>17520</v>
      </c>
      <c r="O62" s="63"/>
    </row>
    <row r="63" spans="1:15" s="17" customFormat="1" ht="14.1" customHeight="1" x14ac:dyDescent="0.2">
      <c r="A63" s="61"/>
      <c r="B63" s="62"/>
      <c r="C63" s="463"/>
      <c r="D63" s="465"/>
      <c r="E63" s="66" t="s">
        <v>274</v>
      </c>
      <c r="F63" s="67">
        <v>1</v>
      </c>
      <c r="G63" s="68">
        <f t="shared" si="1"/>
        <v>17520</v>
      </c>
      <c r="H63" s="69"/>
      <c r="I63" s="69"/>
      <c r="J63" s="69"/>
      <c r="K63" s="69"/>
      <c r="L63" s="69">
        <v>0</v>
      </c>
      <c r="M63" s="70">
        <f t="shared" si="0"/>
        <v>0</v>
      </c>
      <c r="N63" s="71">
        <f t="shared" si="2"/>
        <v>0</v>
      </c>
      <c r="O63" s="63"/>
    </row>
    <row r="64" spans="1:15" s="17" customFormat="1" ht="14.1" customHeight="1" x14ac:dyDescent="0.2">
      <c r="A64" s="61"/>
      <c r="B64" s="62"/>
      <c r="C64" s="463"/>
      <c r="D64" s="465"/>
      <c r="E64" s="66" t="s">
        <v>275</v>
      </c>
      <c r="F64" s="67">
        <v>1</v>
      </c>
      <c r="G64" s="68">
        <f t="shared" si="1"/>
        <v>17520</v>
      </c>
      <c r="H64" s="69">
        <v>1</v>
      </c>
      <c r="I64" s="69"/>
      <c r="J64" s="69"/>
      <c r="K64" s="69"/>
      <c r="L64" s="69"/>
      <c r="M64" s="70">
        <f t="shared" si="0"/>
        <v>1</v>
      </c>
      <c r="N64" s="71">
        <f t="shared" si="2"/>
        <v>17520</v>
      </c>
      <c r="O64" s="63"/>
    </row>
    <row r="65" spans="1:15" s="17" customFormat="1" ht="14.1" customHeight="1" x14ac:dyDescent="0.2">
      <c r="A65" s="61"/>
      <c r="B65" s="62"/>
      <c r="C65" s="463"/>
      <c r="D65" s="465"/>
      <c r="E65" s="66" t="s">
        <v>274</v>
      </c>
      <c r="F65" s="67">
        <v>1</v>
      </c>
      <c r="G65" s="68">
        <f t="shared" si="1"/>
        <v>17520</v>
      </c>
      <c r="H65" s="69">
        <v>1</v>
      </c>
      <c r="I65" s="69"/>
      <c r="J65" s="69"/>
      <c r="K65" s="69"/>
      <c r="L65" s="69"/>
      <c r="M65" s="70">
        <f t="shared" si="0"/>
        <v>1</v>
      </c>
      <c r="N65" s="71">
        <f t="shared" si="2"/>
        <v>17520</v>
      </c>
      <c r="O65" s="63"/>
    </row>
    <row r="66" spans="1:15" s="17" customFormat="1" ht="14.1" customHeight="1" x14ac:dyDescent="0.2">
      <c r="A66" s="61"/>
      <c r="B66" s="62"/>
      <c r="C66" s="463"/>
      <c r="D66" s="465"/>
      <c r="E66" s="66" t="s">
        <v>274</v>
      </c>
      <c r="F66" s="67">
        <v>1</v>
      </c>
      <c r="G66" s="68">
        <f t="shared" si="1"/>
        <v>17520</v>
      </c>
      <c r="H66" s="69">
        <v>1</v>
      </c>
      <c r="I66" s="69"/>
      <c r="J66" s="69"/>
      <c r="K66" s="69"/>
      <c r="L66" s="69"/>
      <c r="M66" s="70">
        <f t="shared" si="0"/>
        <v>1</v>
      </c>
      <c r="N66" s="71">
        <f t="shared" si="2"/>
        <v>17520</v>
      </c>
      <c r="O66" s="63"/>
    </row>
    <row r="67" spans="1:15" s="17" customFormat="1" ht="14.1" customHeight="1" x14ac:dyDescent="0.2">
      <c r="A67" s="61"/>
      <c r="B67" s="62"/>
      <c r="C67" s="463"/>
      <c r="D67" s="465"/>
      <c r="E67" s="66" t="s">
        <v>274</v>
      </c>
      <c r="F67" s="67">
        <v>1</v>
      </c>
      <c r="G67" s="68">
        <f t="shared" si="1"/>
        <v>17520</v>
      </c>
      <c r="H67" s="69">
        <v>1</v>
      </c>
      <c r="I67" s="69"/>
      <c r="J67" s="69"/>
      <c r="K67" s="69"/>
      <c r="L67" s="69"/>
      <c r="M67" s="70">
        <f t="shared" si="0"/>
        <v>1</v>
      </c>
      <c r="N67" s="71">
        <f t="shared" si="2"/>
        <v>17520</v>
      </c>
      <c r="O67" s="63"/>
    </row>
    <row r="68" spans="1:15" s="17" customFormat="1" ht="14.1" customHeight="1" x14ac:dyDescent="0.2">
      <c r="A68" s="61"/>
      <c r="B68" s="62"/>
      <c r="C68" s="463"/>
      <c r="D68" s="465"/>
      <c r="E68" s="66" t="s">
        <v>274</v>
      </c>
      <c r="F68" s="67">
        <v>1</v>
      </c>
      <c r="G68" s="68">
        <f t="shared" si="1"/>
        <v>17520</v>
      </c>
      <c r="H68" s="69">
        <v>1</v>
      </c>
      <c r="I68" s="69"/>
      <c r="J68" s="69"/>
      <c r="K68" s="69"/>
      <c r="L68" s="69"/>
      <c r="M68" s="70">
        <f t="shared" si="0"/>
        <v>1</v>
      </c>
      <c r="N68" s="71">
        <f t="shared" si="2"/>
        <v>17520</v>
      </c>
      <c r="O68" s="63"/>
    </row>
    <row r="69" spans="1:15" s="17" customFormat="1" ht="14.1" customHeight="1" x14ac:dyDescent="0.2">
      <c r="A69" s="61"/>
      <c r="B69" s="62"/>
      <c r="C69" s="463"/>
      <c r="D69" s="465"/>
      <c r="E69" s="66" t="s">
        <v>274</v>
      </c>
      <c r="F69" s="67">
        <v>1</v>
      </c>
      <c r="G69" s="68">
        <f t="shared" si="1"/>
        <v>17520</v>
      </c>
      <c r="H69" s="69">
        <v>1</v>
      </c>
      <c r="I69" s="69"/>
      <c r="J69" s="69"/>
      <c r="K69" s="69"/>
      <c r="L69" s="69"/>
      <c r="M69" s="70">
        <f t="shared" si="0"/>
        <v>1</v>
      </c>
      <c r="N69" s="71">
        <f t="shared" si="2"/>
        <v>17520</v>
      </c>
      <c r="O69" s="63"/>
    </row>
    <row r="70" spans="1:15" s="17" customFormat="1" ht="14.1" customHeight="1" x14ac:dyDescent="0.2">
      <c r="A70" s="61"/>
      <c r="B70" s="62"/>
      <c r="C70" s="463"/>
      <c r="D70" s="465"/>
      <c r="E70" s="66" t="s">
        <v>274</v>
      </c>
      <c r="F70" s="67">
        <v>1</v>
      </c>
      <c r="G70" s="68">
        <f t="shared" si="1"/>
        <v>17520</v>
      </c>
      <c r="H70" s="69">
        <v>1</v>
      </c>
      <c r="I70" s="69"/>
      <c r="J70" s="69"/>
      <c r="K70" s="69"/>
      <c r="L70" s="69"/>
      <c r="M70" s="70">
        <f t="shared" si="0"/>
        <v>1</v>
      </c>
      <c r="N70" s="71">
        <f t="shared" si="2"/>
        <v>17520</v>
      </c>
      <c r="O70" s="63"/>
    </row>
    <row r="71" spans="1:15" s="17" customFormat="1" ht="14.1" customHeight="1" x14ac:dyDescent="0.2">
      <c r="A71" s="61"/>
      <c r="B71" s="62"/>
      <c r="C71" s="463"/>
      <c r="D71" s="465"/>
      <c r="E71" s="66" t="s">
        <v>274</v>
      </c>
      <c r="F71" s="67">
        <v>1</v>
      </c>
      <c r="G71" s="68">
        <f t="shared" si="1"/>
        <v>17520</v>
      </c>
      <c r="H71" s="69">
        <v>1</v>
      </c>
      <c r="I71" s="69"/>
      <c r="J71" s="69"/>
      <c r="K71" s="69"/>
      <c r="L71" s="69"/>
      <c r="M71" s="70">
        <f t="shared" si="0"/>
        <v>1</v>
      </c>
      <c r="N71" s="71">
        <f t="shared" si="2"/>
        <v>17520</v>
      </c>
      <c r="O71" s="63"/>
    </row>
    <row r="72" spans="1:15" s="17" customFormat="1" ht="14.1" customHeight="1" x14ac:dyDescent="0.2">
      <c r="A72" s="61"/>
      <c r="B72" s="62"/>
      <c r="C72" s="463"/>
      <c r="D72" s="465"/>
      <c r="E72" s="66" t="s">
        <v>274</v>
      </c>
      <c r="F72" s="67">
        <v>1</v>
      </c>
      <c r="G72" s="68">
        <f t="shared" si="1"/>
        <v>17520</v>
      </c>
      <c r="H72" s="69">
        <v>1</v>
      </c>
      <c r="I72" s="69"/>
      <c r="J72" s="69"/>
      <c r="K72" s="69"/>
      <c r="L72" s="69"/>
      <c r="M72" s="70">
        <f t="shared" si="0"/>
        <v>1</v>
      </c>
      <c r="N72" s="71">
        <f t="shared" si="2"/>
        <v>17520</v>
      </c>
      <c r="O72" s="63"/>
    </row>
    <row r="73" spans="1:15" s="17" customFormat="1" ht="14.1" customHeight="1" x14ac:dyDescent="0.2">
      <c r="A73" s="61"/>
      <c r="B73" s="62"/>
      <c r="C73" s="463"/>
      <c r="D73" s="465"/>
      <c r="E73" s="66" t="s">
        <v>274</v>
      </c>
      <c r="F73" s="67">
        <v>1</v>
      </c>
      <c r="G73" s="68">
        <f t="shared" si="1"/>
        <v>17520</v>
      </c>
      <c r="H73" s="69">
        <v>1</v>
      </c>
      <c r="I73" s="69"/>
      <c r="J73" s="69"/>
      <c r="K73" s="69"/>
      <c r="L73" s="69"/>
      <c r="M73" s="70">
        <f t="shared" si="0"/>
        <v>1</v>
      </c>
      <c r="N73" s="71">
        <f t="shared" si="2"/>
        <v>17520</v>
      </c>
      <c r="O73" s="63"/>
    </row>
    <row r="74" spans="1:15" s="17" customFormat="1" ht="14.1" customHeight="1" x14ac:dyDescent="0.2">
      <c r="A74" s="61"/>
      <c r="B74" s="62"/>
      <c r="C74" s="463"/>
      <c r="D74" s="465"/>
      <c r="E74" s="66" t="s">
        <v>276</v>
      </c>
      <c r="F74" s="67">
        <v>1</v>
      </c>
      <c r="G74" s="68">
        <f t="shared" si="1"/>
        <v>17520</v>
      </c>
      <c r="H74" s="69"/>
      <c r="I74" s="69"/>
      <c r="J74" s="69"/>
      <c r="K74" s="69"/>
      <c r="L74" s="69">
        <v>0</v>
      </c>
      <c r="M74" s="70">
        <f t="shared" si="0"/>
        <v>0</v>
      </c>
      <c r="N74" s="71">
        <f t="shared" si="2"/>
        <v>0</v>
      </c>
      <c r="O74" s="63"/>
    </row>
    <row r="75" spans="1:15" s="17" customFormat="1" ht="14.1" customHeight="1" x14ac:dyDescent="0.2">
      <c r="A75" s="61"/>
      <c r="B75" s="62"/>
      <c r="C75" s="463"/>
      <c r="D75" s="465"/>
      <c r="E75" s="66" t="s">
        <v>277</v>
      </c>
      <c r="F75" s="67">
        <v>1</v>
      </c>
      <c r="G75" s="68">
        <f t="shared" si="1"/>
        <v>17520</v>
      </c>
      <c r="H75" s="69"/>
      <c r="I75" s="69"/>
      <c r="J75" s="69"/>
      <c r="K75" s="69"/>
      <c r="L75" s="69">
        <v>0</v>
      </c>
      <c r="M75" s="70">
        <f t="shared" si="0"/>
        <v>0</v>
      </c>
      <c r="N75" s="71">
        <f t="shared" si="2"/>
        <v>0</v>
      </c>
      <c r="O75" s="63"/>
    </row>
    <row r="76" spans="1:15" s="17" customFormat="1" ht="14.1" customHeight="1" x14ac:dyDescent="0.2">
      <c r="A76" s="61"/>
      <c r="B76" s="62"/>
      <c r="C76" s="463"/>
      <c r="D76" s="465"/>
      <c r="E76" s="66" t="s">
        <v>278</v>
      </c>
      <c r="F76" s="67">
        <v>1</v>
      </c>
      <c r="G76" s="68">
        <f t="shared" si="1"/>
        <v>17520</v>
      </c>
      <c r="H76" s="69">
        <v>1</v>
      </c>
      <c r="I76" s="69"/>
      <c r="J76" s="69"/>
      <c r="K76" s="69"/>
      <c r="L76" s="69"/>
      <c r="M76" s="70">
        <f t="shared" si="0"/>
        <v>1</v>
      </c>
      <c r="N76" s="71">
        <f t="shared" si="2"/>
        <v>17520</v>
      </c>
      <c r="O76" s="63"/>
    </row>
    <row r="77" spans="1:15" s="17" customFormat="1" ht="14.1" customHeight="1" x14ac:dyDescent="0.2">
      <c r="A77" s="61"/>
      <c r="B77" s="62"/>
      <c r="C77" s="463"/>
      <c r="D77" s="465"/>
      <c r="E77" s="66" t="s">
        <v>279</v>
      </c>
      <c r="F77" s="67">
        <v>1</v>
      </c>
      <c r="G77" s="68">
        <f t="shared" si="1"/>
        <v>17520</v>
      </c>
      <c r="H77" s="69">
        <v>1</v>
      </c>
      <c r="I77" s="69"/>
      <c r="J77" s="69"/>
      <c r="K77" s="69"/>
      <c r="L77" s="69"/>
      <c r="M77" s="70">
        <f t="shared" si="0"/>
        <v>1</v>
      </c>
      <c r="N77" s="71">
        <f t="shared" si="2"/>
        <v>17520</v>
      </c>
      <c r="O77" s="63"/>
    </row>
    <row r="78" spans="1:15" s="17" customFormat="1" ht="14.1" customHeight="1" x14ac:dyDescent="0.2">
      <c r="A78" s="61"/>
      <c r="B78" s="62"/>
      <c r="C78" s="463"/>
      <c r="D78" s="465"/>
      <c r="E78" s="66" t="s">
        <v>280</v>
      </c>
      <c r="F78" s="67">
        <v>1</v>
      </c>
      <c r="G78" s="68">
        <f t="shared" si="1"/>
        <v>17520</v>
      </c>
      <c r="H78" s="69">
        <v>1</v>
      </c>
      <c r="I78" s="69"/>
      <c r="J78" s="69"/>
      <c r="K78" s="69"/>
      <c r="L78" s="69"/>
      <c r="M78" s="70">
        <f t="shared" si="0"/>
        <v>1</v>
      </c>
      <c r="N78" s="71">
        <f t="shared" si="2"/>
        <v>17520</v>
      </c>
      <c r="O78" s="63"/>
    </row>
    <row r="79" spans="1:15" s="17" customFormat="1" ht="14.1" customHeight="1" x14ac:dyDescent="0.2">
      <c r="A79" s="61"/>
      <c r="B79" s="62"/>
      <c r="C79" s="463"/>
      <c r="D79" s="465"/>
      <c r="E79" s="66" t="s">
        <v>281</v>
      </c>
      <c r="F79" s="67">
        <v>1</v>
      </c>
      <c r="G79" s="68">
        <f t="shared" si="1"/>
        <v>17520</v>
      </c>
      <c r="H79" s="69">
        <v>1</v>
      </c>
      <c r="I79" s="69"/>
      <c r="J79" s="69"/>
      <c r="K79" s="69"/>
      <c r="L79" s="69"/>
      <c r="M79" s="70">
        <f t="shared" si="0"/>
        <v>1</v>
      </c>
      <c r="N79" s="71">
        <f t="shared" si="2"/>
        <v>17520</v>
      </c>
      <c r="O79" s="63"/>
    </row>
    <row r="80" spans="1:15" s="17" customFormat="1" ht="14.1" customHeight="1" x14ac:dyDescent="0.2">
      <c r="A80" s="61"/>
      <c r="B80" s="62"/>
      <c r="C80" s="463"/>
      <c r="D80" s="465"/>
      <c r="E80" s="66" t="s">
        <v>282</v>
      </c>
      <c r="F80" s="67">
        <v>1</v>
      </c>
      <c r="G80" s="68">
        <f t="shared" si="1"/>
        <v>17520</v>
      </c>
      <c r="H80" s="69">
        <v>1</v>
      </c>
      <c r="I80" s="69"/>
      <c r="J80" s="69"/>
      <c r="K80" s="69"/>
      <c r="L80" s="69"/>
      <c r="M80" s="70">
        <f t="shared" si="0"/>
        <v>1</v>
      </c>
      <c r="N80" s="71">
        <f t="shared" si="2"/>
        <v>17520</v>
      </c>
      <c r="O80" s="63"/>
    </row>
    <row r="81" spans="1:15" s="17" customFormat="1" ht="14.1" customHeight="1" x14ac:dyDescent="0.2">
      <c r="A81" s="61"/>
      <c r="B81" s="62"/>
      <c r="C81" s="463"/>
      <c r="D81" s="465"/>
      <c r="E81" s="66" t="s">
        <v>283</v>
      </c>
      <c r="F81" s="67">
        <v>1</v>
      </c>
      <c r="G81" s="68">
        <f t="shared" si="1"/>
        <v>17520</v>
      </c>
      <c r="H81" s="69"/>
      <c r="I81" s="69"/>
      <c r="J81" s="69"/>
      <c r="K81" s="69"/>
      <c r="L81" s="69">
        <v>0</v>
      </c>
      <c r="M81" s="70">
        <f t="shared" si="0"/>
        <v>0</v>
      </c>
      <c r="N81" s="71">
        <f t="shared" si="2"/>
        <v>0</v>
      </c>
      <c r="O81" s="63"/>
    </row>
    <row r="82" spans="1:15" s="17" customFormat="1" ht="14.1" customHeight="1" x14ac:dyDescent="0.2">
      <c r="A82" s="61"/>
      <c r="B82" s="62"/>
      <c r="C82" s="463"/>
      <c r="D82" s="465"/>
      <c r="E82" s="66" t="s">
        <v>284</v>
      </c>
      <c r="F82" s="67">
        <v>1</v>
      </c>
      <c r="G82" s="68">
        <f t="shared" si="1"/>
        <v>17520</v>
      </c>
      <c r="H82" s="69">
        <v>1</v>
      </c>
      <c r="I82" s="69"/>
      <c r="J82" s="69"/>
      <c r="K82" s="69"/>
      <c r="L82" s="69"/>
      <c r="M82" s="70">
        <f t="shared" si="0"/>
        <v>1</v>
      </c>
      <c r="N82" s="71">
        <f t="shared" si="2"/>
        <v>17520</v>
      </c>
      <c r="O82" s="63"/>
    </row>
    <row r="83" spans="1:15" s="17" customFormat="1" ht="14.1" customHeight="1" x14ac:dyDescent="0.2">
      <c r="A83" s="61"/>
      <c r="B83" s="62"/>
      <c r="C83" s="463"/>
      <c r="D83" s="465"/>
      <c r="E83" s="66" t="s">
        <v>285</v>
      </c>
      <c r="F83" s="67">
        <v>1</v>
      </c>
      <c r="G83" s="68">
        <f t="shared" si="1"/>
        <v>17520</v>
      </c>
      <c r="H83" s="69">
        <v>1</v>
      </c>
      <c r="I83" s="69"/>
      <c r="J83" s="69"/>
      <c r="K83" s="69"/>
      <c r="L83" s="69"/>
      <c r="M83" s="70">
        <f t="shared" si="0"/>
        <v>1</v>
      </c>
      <c r="N83" s="71">
        <f t="shared" si="2"/>
        <v>17520</v>
      </c>
      <c r="O83" s="63"/>
    </row>
    <row r="84" spans="1:15" s="17" customFormat="1" ht="14.1" customHeight="1" x14ac:dyDescent="0.2">
      <c r="A84" s="61"/>
      <c r="B84" s="62"/>
      <c r="C84" s="463"/>
      <c r="D84" s="465"/>
      <c r="E84" s="66" t="s">
        <v>283</v>
      </c>
      <c r="F84" s="67">
        <v>1</v>
      </c>
      <c r="G84" s="68">
        <f t="shared" si="1"/>
        <v>17520</v>
      </c>
      <c r="H84" s="69">
        <v>1</v>
      </c>
      <c r="I84" s="69"/>
      <c r="J84" s="69"/>
      <c r="K84" s="69"/>
      <c r="L84" s="69"/>
      <c r="M84" s="70">
        <f t="shared" si="0"/>
        <v>1</v>
      </c>
      <c r="N84" s="71">
        <f t="shared" si="2"/>
        <v>17520</v>
      </c>
      <c r="O84" s="63"/>
    </row>
    <row r="85" spans="1:15" s="17" customFormat="1" ht="14.1" customHeight="1" x14ac:dyDescent="0.2">
      <c r="A85" s="61"/>
      <c r="B85" s="62"/>
      <c r="C85" s="463"/>
      <c r="D85" s="465"/>
      <c r="E85" s="66" t="s">
        <v>286</v>
      </c>
      <c r="F85" s="67">
        <v>1</v>
      </c>
      <c r="G85" s="68">
        <f t="shared" si="1"/>
        <v>17520</v>
      </c>
      <c r="H85" s="69">
        <v>1</v>
      </c>
      <c r="I85" s="69"/>
      <c r="J85" s="69"/>
      <c r="K85" s="69"/>
      <c r="L85" s="69"/>
      <c r="M85" s="70">
        <f t="shared" si="0"/>
        <v>1</v>
      </c>
      <c r="N85" s="71">
        <f t="shared" si="2"/>
        <v>17520</v>
      </c>
      <c r="O85" s="63"/>
    </row>
    <row r="86" spans="1:15" s="17" customFormat="1" ht="14.1" customHeight="1" x14ac:dyDescent="0.2">
      <c r="A86" s="61"/>
      <c r="B86" s="62"/>
      <c r="C86" s="463"/>
      <c r="D86" s="465"/>
      <c r="E86" s="66" t="s">
        <v>287</v>
      </c>
      <c r="F86" s="67">
        <v>1</v>
      </c>
      <c r="G86" s="68">
        <f t="shared" si="1"/>
        <v>17520</v>
      </c>
      <c r="H86" s="69">
        <v>1</v>
      </c>
      <c r="I86" s="69"/>
      <c r="J86" s="69"/>
      <c r="K86" s="69"/>
      <c r="L86" s="69"/>
      <c r="M86" s="70">
        <f t="shared" si="0"/>
        <v>1</v>
      </c>
      <c r="N86" s="71">
        <f t="shared" si="2"/>
        <v>17520</v>
      </c>
      <c r="O86" s="63"/>
    </row>
    <row r="87" spans="1:15" s="17" customFormat="1" ht="14.1" customHeight="1" thickBot="1" x14ac:dyDescent="0.25">
      <c r="A87" s="61"/>
      <c r="B87" s="62"/>
      <c r="C87" s="480"/>
      <c r="D87" s="481"/>
      <c r="E87" s="72" t="s">
        <v>287</v>
      </c>
      <c r="F87" s="73">
        <v>1</v>
      </c>
      <c r="G87" s="74">
        <f>+G86</f>
        <v>17520</v>
      </c>
      <c r="H87" s="75">
        <v>1</v>
      </c>
      <c r="I87" s="75"/>
      <c r="J87" s="75"/>
      <c r="K87" s="75"/>
      <c r="L87" s="75"/>
      <c r="M87" s="76">
        <f t="shared" si="0"/>
        <v>1</v>
      </c>
      <c r="N87" s="77">
        <f t="shared" si="2"/>
        <v>17520</v>
      </c>
      <c r="O87" s="63"/>
    </row>
    <row r="88" spans="1:15" s="17" customFormat="1" ht="12" customHeight="1" thickBot="1" x14ac:dyDescent="0.25">
      <c r="A88" s="61"/>
      <c r="B88" s="62"/>
      <c r="C88" s="472" t="s">
        <v>88</v>
      </c>
      <c r="D88" s="475" t="s">
        <v>288</v>
      </c>
      <c r="E88" s="78" t="s">
        <v>259</v>
      </c>
      <c r="F88" s="79">
        <v>1</v>
      </c>
      <c r="G88" s="80">
        <v>117</v>
      </c>
      <c r="H88" s="80">
        <v>1</v>
      </c>
      <c r="I88" s="80"/>
      <c r="J88" s="80"/>
      <c r="K88" s="80"/>
      <c r="L88" s="80"/>
      <c r="M88" s="81">
        <f t="shared" si="0"/>
        <v>1</v>
      </c>
      <c r="N88" s="82">
        <f t="shared" si="2"/>
        <v>117</v>
      </c>
      <c r="O88" s="63"/>
    </row>
    <row r="89" spans="1:15" s="17" customFormat="1" ht="12" customHeight="1" thickBot="1" x14ac:dyDescent="0.25">
      <c r="A89" s="61"/>
      <c r="B89" s="62"/>
      <c r="C89" s="473"/>
      <c r="D89" s="476"/>
      <c r="E89" s="66" t="s">
        <v>289</v>
      </c>
      <c r="F89" s="67">
        <v>1</v>
      </c>
      <c r="G89" s="69">
        <v>117</v>
      </c>
      <c r="H89" s="69"/>
      <c r="I89" s="69"/>
      <c r="J89" s="69"/>
      <c r="K89" s="69"/>
      <c r="L89" s="69">
        <v>0</v>
      </c>
      <c r="M89" s="70">
        <f t="shared" si="0"/>
        <v>0</v>
      </c>
      <c r="N89" s="83">
        <f t="shared" si="2"/>
        <v>0</v>
      </c>
      <c r="O89" s="63"/>
    </row>
    <row r="90" spans="1:15" s="17" customFormat="1" ht="12" customHeight="1" thickBot="1" x14ac:dyDescent="0.25">
      <c r="A90" s="61"/>
      <c r="B90" s="62"/>
      <c r="C90" s="473"/>
      <c r="D90" s="476"/>
      <c r="E90" s="66" t="s">
        <v>289</v>
      </c>
      <c r="F90" s="67">
        <v>1</v>
      </c>
      <c r="G90" s="69">
        <v>117</v>
      </c>
      <c r="H90" s="69"/>
      <c r="I90" s="69"/>
      <c r="J90" s="69"/>
      <c r="K90" s="69"/>
      <c r="L90" s="69">
        <v>0</v>
      </c>
      <c r="M90" s="70">
        <f t="shared" si="0"/>
        <v>0</v>
      </c>
      <c r="N90" s="83">
        <f t="shared" si="2"/>
        <v>0</v>
      </c>
      <c r="O90" s="63"/>
    </row>
    <row r="91" spans="1:15" s="17" customFormat="1" ht="12" customHeight="1" thickBot="1" x14ac:dyDescent="0.25">
      <c r="A91" s="61"/>
      <c r="B91" s="62"/>
      <c r="C91" s="473"/>
      <c r="D91" s="476"/>
      <c r="E91" s="66" t="s">
        <v>289</v>
      </c>
      <c r="F91" s="67">
        <v>1</v>
      </c>
      <c r="G91" s="69">
        <v>117</v>
      </c>
      <c r="H91" s="69"/>
      <c r="I91" s="69"/>
      <c r="J91" s="69"/>
      <c r="K91" s="69"/>
      <c r="L91" s="69">
        <v>0</v>
      </c>
      <c r="M91" s="70">
        <f t="shared" si="0"/>
        <v>0</v>
      </c>
      <c r="N91" s="83">
        <f t="shared" si="2"/>
        <v>0</v>
      </c>
      <c r="O91" s="63"/>
    </row>
    <row r="92" spans="1:15" s="17" customFormat="1" ht="12" customHeight="1" thickBot="1" x14ac:dyDescent="0.25">
      <c r="A92" s="61"/>
      <c r="B92" s="62"/>
      <c r="C92" s="473"/>
      <c r="D92" s="476"/>
      <c r="E92" s="66" t="s">
        <v>290</v>
      </c>
      <c r="F92" s="67">
        <v>1</v>
      </c>
      <c r="G92" s="69">
        <v>117</v>
      </c>
      <c r="H92" s="69">
        <v>1</v>
      </c>
      <c r="I92" s="69"/>
      <c r="J92" s="69"/>
      <c r="K92" s="69"/>
      <c r="L92" s="69"/>
      <c r="M92" s="70">
        <f t="shared" si="0"/>
        <v>1</v>
      </c>
      <c r="N92" s="83">
        <f t="shared" si="2"/>
        <v>117</v>
      </c>
      <c r="O92" s="63"/>
    </row>
    <row r="93" spans="1:15" s="17" customFormat="1" ht="12" customHeight="1" thickBot="1" x14ac:dyDescent="0.25">
      <c r="A93" s="61"/>
      <c r="B93" s="62"/>
      <c r="C93" s="473"/>
      <c r="D93" s="476"/>
      <c r="E93" s="66" t="s">
        <v>290</v>
      </c>
      <c r="F93" s="67">
        <v>1</v>
      </c>
      <c r="G93" s="69">
        <v>117</v>
      </c>
      <c r="H93" s="69">
        <v>1</v>
      </c>
      <c r="I93" s="69"/>
      <c r="J93" s="69"/>
      <c r="K93" s="69"/>
      <c r="L93" s="69"/>
      <c r="M93" s="70">
        <f t="shared" si="0"/>
        <v>1</v>
      </c>
      <c r="N93" s="83">
        <f t="shared" si="2"/>
        <v>117</v>
      </c>
      <c r="O93" s="63"/>
    </row>
    <row r="94" spans="1:15" s="17" customFormat="1" ht="12" customHeight="1" thickBot="1" x14ac:dyDescent="0.25">
      <c r="A94" s="61"/>
      <c r="B94" s="62"/>
      <c r="C94" s="473"/>
      <c r="D94" s="476"/>
      <c r="E94" s="66" t="s">
        <v>290</v>
      </c>
      <c r="F94" s="67">
        <v>1</v>
      </c>
      <c r="G94" s="69">
        <v>117</v>
      </c>
      <c r="H94" s="69">
        <v>1</v>
      </c>
      <c r="I94" s="69"/>
      <c r="J94" s="69"/>
      <c r="K94" s="69"/>
      <c r="L94" s="69"/>
      <c r="M94" s="70">
        <f t="shared" si="0"/>
        <v>1</v>
      </c>
      <c r="N94" s="83">
        <f t="shared" si="2"/>
        <v>117</v>
      </c>
      <c r="O94" s="63"/>
    </row>
    <row r="95" spans="1:15" s="17" customFormat="1" ht="12" customHeight="1" thickBot="1" x14ac:dyDescent="0.25">
      <c r="A95" s="61"/>
      <c r="B95" s="62"/>
      <c r="C95" s="473"/>
      <c r="D95" s="476"/>
      <c r="E95" s="66" t="s">
        <v>290</v>
      </c>
      <c r="F95" s="67">
        <v>1</v>
      </c>
      <c r="G95" s="69">
        <v>117</v>
      </c>
      <c r="H95" s="69">
        <v>1</v>
      </c>
      <c r="I95" s="69"/>
      <c r="J95" s="69"/>
      <c r="K95" s="69"/>
      <c r="L95" s="69"/>
      <c r="M95" s="70">
        <f t="shared" si="0"/>
        <v>1</v>
      </c>
      <c r="N95" s="83">
        <f t="shared" si="2"/>
        <v>117</v>
      </c>
      <c r="O95" s="63"/>
    </row>
    <row r="96" spans="1:15" s="17" customFormat="1" ht="12" customHeight="1" thickBot="1" x14ac:dyDescent="0.25">
      <c r="A96" s="61"/>
      <c r="B96" s="62"/>
      <c r="C96" s="473"/>
      <c r="D96" s="476"/>
      <c r="E96" s="66" t="s">
        <v>290</v>
      </c>
      <c r="F96" s="67">
        <v>1</v>
      </c>
      <c r="G96" s="69">
        <v>117</v>
      </c>
      <c r="H96" s="69">
        <v>1</v>
      </c>
      <c r="I96" s="69"/>
      <c r="J96" s="69"/>
      <c r="K96" s="69"/>
      <c r="L96" s="69"/>
      <c r="M96" s="70">
        <f t="shared" si="0"/>
        <v>1</v>
      </c>
      <c r="N96" s="83">
        <f t="shared" si="2"/>
        <v>117</v>
      </c>
      <c r="O96" s="63"/>
    </row>
    <row r="97" spans="1:15" s="17" customFormat="1" ht="12" customHeight="1" thickBot="1" x14ac:dyDescent="0.25">
      <c r="A97" s="61"/>
      <c r="B97" s="62"/>
      <c r="C97" s="473"/>
      <c r="D97" s="476"/>
      <c r="E97" s="66" t="s">
        <v>291</v>
      </c>
      <c r="F97" s="67">
        <v>1</v>
      </c>
      <c r="G97" s="69">
        <v>117</v>
      </c>
      <c r="H97" s="69"/>
      <c r="I97" s="69"/>
      <c r="J97" s="69"/>
      <c r="K97" s="69"/>
      <c r="L97" s="69">
        <v>0</v>
      </c>
      <c r="M97" s="70">
        <f t="shared" si="0"/>
        <v>0</v>
      </c>
      <c r="N97" s="83">
        <f t="shared" si="2"/>
        <v>0</v>
      </c>
      <c r="O97" s="63"/>
    </row>
    <row r="98" spans="1:15" s="17" customFormat="1" ht="12" customHeight="1" thickBot="1" x14ac:dyDescent="0.25">
      <c r="A98" s="61"/>
      <c r="B98" s="62"/>
      <c r="C98" s="473"/>
      <c r="D98" s="476"/>
      <c r="E98" s="66" t="s">
        <v>292</v>
      </c>
      <c r="F98" s="67">
        <v>1</v>
      </c>
      <c r="G98" s="69">
        <v>117</v>
      </c>
      <c r="H98" s="69"/>
      <c r="I98" s="69"/>
      <c r="J98" s="69"/>
      <c r="K98" s="69"/>
      <c r="L98" s="69">
        <v>0</v>
      </c>
      <c r="M98" s="70">
        <f t="shared" si="0"/>
        <v>0</v>
      </c>
      <c r="N98" s="83">
        <f t="shared" si="2"/>
        <v>0</v>
      </c>
      <c r="O98" s="63"/>
    </row>
    <row r="99" spans="1:15" s="17" customFormat="1" ht="12" customHeight="1" thickBot="1" x14ac:dyDescent="0.25">
      <c r="A99" s="61"/>
      <c r="B99" s="62"/>
      <c r="C99" s="473"/>
      <c r="D99" s="476"/>
      <c r="E99" s="66" t="s">
        <v>292</v>
      </c>
      <c r="F99" s="67">
        <v>1</v>
      </c>
      <c r="G99" s="69">
        <v>117</v>
      </c>
      <c r="H99" s="69"/>
      <c r="I99" s="69"/>
      <c r="J99" s="69"/>
      <c r="K99" s="69"/>
      <c r="L99" s="69">
        <v>0</v>
      </c>
      <c r="M99" s="70">
        <f t="shared" si="0"/>
        <v>0</v>
      </c>
      <c r="N99" s="83">
        <f t="shared" si="2"/>
        <v>0</v>
      </c>
      <c r="O99" s="63"/>
    </row>
    <row r="100" spans="1:15" s="17" customFormat="1" ht="12" customHeight="1" thickBot="1" x14ac:dyDescent="0.25">
      <c r="A100" s="61"/>
      <c r="B100" s="62"/>
      <c r="C100" s="473"/>
      <c r="D100" s="476"/>
      <c r="E100" s="66" t="s">
        <v>293</v>
      </c>
      <c r="F100" s="67">
        <v>1</v>
      </c>
      <c r="G100" s="69">
        <v>117</v>
      </c>
      <c r="H100" s="69"/>
      <c r="I100" s="69"/>
      <c r="J100" s="69"/>
      <c r="K100" s="69"/>
      <c r="L100" s="69">
        <v>0</v>
      </c>
      <c r="M100" s="70">
        <f t="shared" si="0"/>
        <v>0</v>
      </c>
      <c r="N100" s="83">
        <f t="shared" si="2"/>
        <v>0</v>
      </c>
      <c r="O100" s="63"/>
    </row>
    <row r="101" spans="1:15" s="17" customFormat="1" ht="12" thickBot="1" x14ac:dyDescent="0.25">
      <c r="A101" s="61"/>
      <c r="B101" s="62"/>
      <c r="C101" s="473"/>
      <c r="D101" s="476"/>
      <c r="E101" s="66" t="s">
        <v>294</v>
      </c>
      <c r="F101" s="67">
        <v>1</v>
      </c>
      <c r="G101" s="69">
        <v>117</v>
      </c>
      <c r="H101" s="69"/>
      <c r="I101" s="69"/>
      <c r="J101" s="69"/>
      <c r="K101" s="69"/>
      <c r="L101" s="69">
        <v>0</v>
      </c>
      <c r="M101" s="70">
        <f t="shared" si="0"/>
        <v>0</v>
      </c>
      <c r="N101" s="83">
        <f t="shared" si="2"/>
        <v>0</v>
      </c>
      <c r="O101" s="63"/>
    </row>
    <row r="102" spans="1:15" s="17" customFormat="1" ht="12" thickBot="1" x14ac:dyDescent="0.25">
      <c r="A102" s="61"/>
      <c r="B102" s="62"/>
      <c r="C102" s="473"/>
      <c r="D102" s="476"/>
      <c r="E102" s="66" t="s">
        <v>294</v>
      </c>
      <c r="F102" s="67">
        <v>1</v>
      </c>
      <c r="G102" s="69">
        <v>117</v>
      </c>
      <c r="H102" s="69"/>
      <c r="I102" s="69"/>
      <c r="J102" s="69"/>
      <c r="K102" s="69"/>
      <c r="L102" s="69">
        <v>0</v>
      </c>
      <c r="M102" s="70">
        <f t="shared" si="0"/>
        <v>0</v>
      </c>
      <c r="N102" s="83">
        <f t="shared" si="2"/>
        <v>0</v>
      </c>
      <c r="O102" s="63"/>
    </row>
    <row r="103" spans="1:15" s="17" customFormat="1" ht="12" thickBot="1" x14ac:dyDescent="0.25">
      <c r="A103" s="61"/>
      <c r="B103" s="62"/>
      <c r="C103" s="473"/>
      <c r="D103" s="476"/>
      <c r="E103" s="66" t="s">
        <v>294</v>
      </c>
      <c r="F103" s="67">
        <v>1</v>
      </c>
      <c r="G103" s="69">
        <v>117</v>
      </c>
      <c r="H103" s="69"/>
      <c r="I103" s="69"/>
      <c r="J103" s="69"/>
      <c r="K103" s="69"/>
      <c r="L103" s="69">
        <v>0</v>
      </c>
      <c r="M103" s="70">
        <f t="shared" si="0"/>
        <v>0</v>
      </c>
      <c r="N103" s="83">
        <f t="shared" si="2"/>
        <v>0</v>
      </c>
      <c r="O103" s="63"/>
    </row>
    <row r="104" spans="1:15" s="17" customFormat="1" ht="12" thickBot="1" x14ac:dyDescent="0.25">
      <c r="A104" s="61"/>
      <c r="B104" s="62"/>
      <c r="C104" s="473"/>
      <c r="D104" s="476"/>
      <c r="E104" s="66" t="s">
        <v>272</v>
      </c>
      <c r="F104" s="67">
        <v>1</v>
      </c>
      <c r="G104" s="69">
        <v>117</v>
      </c>
      <c r="H104" s="69"/>
      <c r="I104" s="69"/>
      <c r="J104" s="69"/>
      <c r="K104" s="69"/>
      <c r="L104" s="69">
        <v>0</v>
      </c>
      <c r="M104" s="70">
        <f t="shared" si="0"/>
        <v>0</v>
      </c>
      <c r="N104" s="83">
        <f t="shared" si="2"/>
        <v>0</v>
      </c>
      <c r="O104" s="63"/>
    </row>
    <row r="105" spans="1:15" s="17" customFormat="1" ht="12" thickBot="1" x14ac:dyDescent="0.25">
      <c r="A105" s="61"/>
      <c r="B105" s="62"/>
      <c r="C105" s="473"/>
      <c r="D105" s="476"/>
      <c r="E105" s="66" t="s">
        <v>272</v>
      </c>
      <c r="F105" s="67">
        <v>1</v>
      </c>
      <c r="G105" s="69">
        <v>117</v>
      </c>
      <c r="H105" s="69"/>
      <c r="I105" s="69"/>
      <c r="J105" s="69"/>
      <c r="K105" s="69"/>
      <c r="L105" s="69">
        <v>0</v>
      </c>
      <c r="M105" s="70">
        <f t="shared" si="0"/>
        <v>0</v>
      </c>
      <c r="N105" s="83">
        <f t="shared" si="2"/>
        <v>0</v>
      </c>
      <c r="O105" s="63"/>
    </row>
    <row r="106" spans="1:15" s="17" customFormat="1" ht="12" thickBot="1" x14ac:dyDescent="0.25">
      <c r="A106" s="61"/>
      <c r="B106" s="62"/>
      <c r="C106" s="473"/>
      <c r="D106" s="476"/>
      <c r="E106" s="66" t="s">
        <v>272</v>
      </c>
      <c r="F106" s="67">
        <v>1</v>
      </c>
      <c r="G106" s="69">
        <v>117</v>
      </c>
      <c r="H106" s="69"/>
      <c r="I106" s="69"/>
      <c r="J106" s="69"/>
      <c r="K106" s="69"/>
      <c r="L106" s="69">
        <v>0</v>
      </c>
      <c r="M106" s="70">
        <f t="shared" si="0"/>
        <v>0</v>
      </c>
      <c r="N106" s="83">
        <f t="shared" si="2"/>
        <v>0</v>
      </c>
      <c r="O106" s="63"/>
    </row>
    <row r="107" spans="1:15" s="17" customFormat="1" ht="12" thickBot="1" x14ac:dyDescent="0.25">
      <c r="A107" s="61"/>
      <c r="B107" s="62"/>
      <c r="C107" s="473"/>
      <c r="D107" s="476"/>
      <c r="E107" s="66" t="s">
        <v>274</v>
      </c>
      <c r="F107" s="67">
        <v>1</v>
      </c>
      <c r="G107" s="69">
        <v>117</v>
      </c>
      <c r="H107" s="69"/>
      <c r="I107" s="69"/>
      <c r="J107" s="69"/>
      <c r="K107" s="69"/>
      <c r="L107" s="69">
        <v>0</v>
      </c>
      <c r="M107" s="70">
        <f t="shared" ref="M107:M114" si="3">SUM(H107:L107)</f>
        <v>0</v>
      </c>
      <c r="N107" s="83">
        <f t="shared" si="2"/>
        <v>0</v>
      </c>
      <c r="O107" s="63"/>
    </row>
    <row r="108" spans="1:15" s="17" customFormat="1" ht="12" customHeight="1" thickBot="1" x14ac:dyDescent="0.25">
      <c r="A108" s="61"/>
      <c r="B108" s="62"/>
      <c r="C108" s="474"/>
      <c r="D108" s="477"/>
      <c r="E108" s="84" t="s">
        <v>295</v>
      </c>
      <c r="F108" s="85">
        <v>1</v>
      </c>
      <c r="G108" s="86">
        <v>117</v>
      </c>
      <c r="H108" s="86"/>
      <c r="I108" s="86"/>
      <c r="J108" s="86"/>
      <c r="K108" s="86"/>
      <c r="L108" s="86">
        <v>0</v>
      </c>
      <c r="M108" s="87">
        <f t="shared" si="3"/>
        <v>0</v>
      </c>
      <c r="N108" s="88">
        <f t="shared" ref="N108:N123" si="4">+F108*G108*M108</f>
        <v>0</v>
      </c>
      <c r="O108" s="63"/>
    </row>
    <row r="109" spans="1:15" s="17" customFormat="1" ht="12.6" customHeight="1" x14ac:dyDescent="0.2">
      <c r="A109" s="61"/>
      <c r="B109" s="62"/>
      <c r="C109" s="478" t="s">
        <v>296</v>
      </c>
      <c r="D109" s="479" t="s">
        <v>297</v>
      </c>
      <c r="E109" s="89" t="s">
        <v>298</v>
      </c>
      <c r="F109" s="90">
        <v>1</v>
      </c>
      <c r="G109" s="91">
        <v>8760</v>
      </c>
      <c r="H109" s="92">
        <v>1</v>
      </c>
      <c r="I109" s="92"/>
      <c r="J109" s="92"/>
      <c r="K109" s="92"/>
      <c r="L109" s="92"/>
      <c r="M109" s="93">
        <f t="shared" si="3"/>
        <v>1</v>
      </c>
      <c r="N109" s="93">
        <f t="shared" si="4"/>
        <v>8760</v>
      </c>
      <c r="O109" s="63"/>
    </row>
    <row r="110" spans="1:15" s="17" customFormat="1" ht="12.6" customHeight="1" x14ac:dyDescent="0.2">
      <c r="A110" s="61"/>
      <c r="B110" s="62"/>
      <c r="C110" s="463"/>
      <c r="D110" s="465"/>
      <c r="E110" s="66" t="s">
        <v>299</v>
      </c>
      <c r="F110" s="67">
        <v>1</v>
      </c>
      <c r="G110" s="68">
        <f>+G109</f>
        <v>8760</v>
      </c>
      <c r="H110" s="69"/>
      <c r="I110" s="69"/>
      <c r="J110" s="69"/>
      <c r="K110" s="69"/>
      <c r="L110" s="69">
        <v>0</v>
      </c>
      <c r="M110" s="71">
        <f t="shared" si="3"/>
        <v>0</v>
      </c>
      <c r="N110" s="71">
        <f t="shared" si="4"/>
        <v>0</v>
      </c>
      <c r="O110" s="63"/>
    </row>
    <row r="111" spans="1:15" s="17" customFormat="1" ht="12.6" customHeight="1" x14ac:dyDescent="0.2">
      <c r="A111" s="61"/>
      <c r="B111" s="62"/>
      <c r="C111" s="463"/>
      <c r="D111" s="465"/>
      <c r="E111" s="66" t="s">
        <v>274</v>
      </c>
      <c r="F111" s="67">
        <v>1</v>
      </c>
      <c r="G111" s="68">
        <f>+G110</f>
        <v>8760</v>
      </c>
      <c r="H111" s="69"/>
      <c r="I111" s="69"/>
      <c r="J111" s="69"/>
      <c r="K111" s="69"/>
      <c r="L111" s="69">
        <v>0</v>
      </c>
      <c r="M111" s="71">
        <f t="shared" si="3"/>
        <v>0</v>
      </c>
      <c r="N111" s="71">
        <f t="shared" si="4"/>
        <v>0</v>
      </c>
      <c r="O111" s="63"/>
    </row>
    <row r="112" spans="1:15" s="17" customFormat="1" ht="12.6" customHeight="1" x14ac:dyDescent="0.2">
      <c r="A112" s="61"/>
      <c r="B112" s="62"/>
      <c r="C112" s="463"/>
      <c r="D112" s="465"/>
      <c r="E112" s="66" t="s">
        <v>278</v>
      </c>
      <c r="F112" s="67">
        <v>1</v>
      </c>
      <c r="G112" s="68">
        <f>+G111</f>
        <v>8760</v>
      </c>
      <c r="H112" s="69">
        <v>1</v>
      </c>
      <c r="I112" s="69"/>
      <c r="J112" s="69"/>
      <c r="K112" s="69"/>
      <c r="L112" s="69"/>
      <c r="M112" s="71">
        <f t="shared" si="3"/>
        <v>1</v>
      </c>
      <c r="N112" s="71">
        <f t="shared" si="4"/>
        <v>8760</v>
      </c>
      <c r="O112" s="63"/>
    </row>
    <row r="113" spans="1:15" s="17" customFormat="1" ht="12.6" customHeight="1" x14ac:dyDescent="0.2">
      <c r="A113" s="61"/>
      <c r="B113" s="62"/>
      <c r="C113" s="463"/>
      <c r="D113" s="465"/>
      <c r="E113" s="66" t="s">
        <v>282</v>
      </c>
      <c r="F113" s="67">
        <v>1</v>
      </c>
      <c r="G113" s="68">
        <f>+G112</f>
        <v>8760</v>
      </c>
      <c r="H113" s="69">
        <v>1</v>
      </c>
      <c r="I113" s="69"/>
      <c r="J113" s="69"/>
      <c r="K113" s="69"/>
      <c r="L113" s="69"/>
      <c r="M113" s="71">
        <f t="shared" si="3"/>
        <v>1</v>
      </c>
      <c r="N113" s="71">
        <f t="shared" si="4"/>
        <v>8760</v>
      </c>
      <c r="O113" s="63"/>
    </row>
    <row r="114" spans="1:15" s="17" customFormat="1" ht="12.6" customHeight="1" thickBot="1" x14ac:dyDescent="0.25">
      <c r="A114" s="61"/>
      <c r="B114" s="62"/>
      <c r="C114" s="463"/>
      <c r="D114" s="465"/>
      <c r="E114" s="66" t="s">
        <v>285</v>
      </c>
      <c r="F114" s="67">
        <v>1</v>
      </c>
      <c r="G114" s="68">
        <f>+G113</f>
        <v>8760</v>
      </c>
      <c r="H114" s="69">
        <v>1</v>
      </c>
      <c r="I114" s="69"/>
      <c r="J114" s="69"/>
      <c r="K114" s="69"/>
      <c r="L114" s="69"/>
      <c r="M114" s="71">
        <f t="shared" si="3"/>
        <v>1</v>
      </c>
      <c r="N114" s="71">
        <f t="shared" si="4"/>
        <v>8760</v>
      </c>
      <c r="O114" s="63"/>
    </row>
    <row r="115" spans="1:15" s="17" customFormat="1" ht="12.6" customHeight="1" x14ac:dyDescent="0.2">
      <c r="A115" s="61"/>
      <c r="B115" s="62"/>
      <c r="C115" s="462" t="s">
        <v>300</v>
      </c>
      <c r="D115" s="464" t="s">
        <v>301</v>
      </c>
      <c r="E115" s="66" t="s">
        <v>302</v>
      </c>
      <c r="F115" s="67">
        <v>1</v>
      </c>
      <c r="G115" s="67">
        <v>43200</v>
      </c>
      <c r="H115" s="67"/>
      <c r="I115" s="67"/>
      <c r="J115" s="67"/>
      <c r="K115" s="67"/>
      <c r="L115" s="67">
        <v>0</v>
      </c>
      <c r="M115" s="70">
        <f>SUM(H115:L115)</f>
        <v>0</v>
      </c>
      <c r="N115" s="71">
        <f t="shared" si="4"/>
        <v>0</v>
      </c>
      <c r="O115" s="63"/>
    </row>
    <row r="116" spans="1:15" s="17" customFormat="1" ht="12.6" customHeight="1" x14ac:dyDescent="0.2">
      <c r="A116" s="61"/>
      <c r="B116" s="62"/>
      <c r="C116" s="463"/>
      <c r="D116" s="465"/>
      <c r="E116" s="66" t="s">
        <v>303</v>
      </c>
      <c r="F116" s="67">
        <v>1</v>
      </c>
      <c r="G116" s="67">
        <f>+G115</f>
        <v>43200</v>
      </c>
      <c r="H116" s="67">
        <v>1</v>
      </c>
      <c r="I116" s="67"/>
      <c r="J116" s="67"/>
      <c r="K116" s="67"/>
      <c r="L116" s="67"/>
      <c r="M116" s="70">
        <f>SUM(H116:L116)</f>
        <v>1</v>
      </c>
      <c r="N116" s="71">
        <f t="shared" si="4"/>
        <v>43200</v>
      </c>
      <c r="O116" s="63"/>
    </row>
    <row r="117" spans="1:15" s="17" customFormat="1" ht="12.6" customHeight="1" x14ac:dyDescent="0.2">
      <c r="A117" s="61"/>
      <c r="B117" s="62"/>
      <c r="C117" s="463"/>
      <c r="D117" s="465"/>
      <c r="E117" s="94" t="s">
        <v>304</v>
      </c>
      <c r="F117" s="67">
        <v>1</v>
      </c>
      <c r="G117" s="67">
        <f t="shared" ref="G117:G123" si="5">+G116</f>
        <v>43200</v>
      </c>
      <c r="H117" s="67">
        <v>1</v>
      </c>
      <c r="I117" s="67"/>
      <c r="J117" s="67"/>
      <c r="K117" s="67"/>
      <c r="L117" s="67"/>
      <c r="M117" s="70">
        <f>SUM(H117:L117)</f>
        <v>1</v>
      </c>
      <c r="N117" s="71">
        <f t="shared" si="4"/>
        <v>43200</v>
      </c>
      <c r="O117" s="63"/>
    </row>
    <row r="118" spans="1:15" s="17" customFormat="1" ht="12.6" customHeight="1" x14ac:dyDescent="0.2">
      <c r="A118" s="61"/>
      <c r="B118" s="62"/>
      <c r="C118" s="463"/>
      <c r="D118" s="465"/>
      <c r="E118" s="66" t="s">
        <v>304</v>
      </c>
      <c r="F118" s="67">
        <v>1</v>
      </c>
      <c r="G118" s="67">
        <f t="shared" si="5"/>
        <v>43200</v>
      </c>
      <c r="H118" s="67">
        <v>1</v>
      </c>
      <c r="I118" s="67"/>
      <c r="J118" s="67"/>
      <c r="K118" s="67"/>
      <c r="L118" s="67"/>
      <c r="M118" s="70">
        <f t="shared" ref="M118:M123" si="6">SUM(H118:L118)</f>
        <v>1</v>
      </c>
      <c r="N118" s="71">
        <f t="shared" si="4"/>
        <v>43200</v>
      </c>
      <c r="O118" s="63"/>
    </row>
    <row r="119" spans="1:15" s="17" customFormat="1" ht="12.6" customHeight="1" x14ac:dyDescent="0.2">
      <c r="A119" s="61"/>
      <c r="B119" s="62"/>
      <c r="C119" s="463"/>
      <c r="D119" s="465"/>
      <c r="E119" s="66" t="s">
        <v>305</v>
      </c>
      <c r="F119" s="67">
        <v>1</v>
      </c>
      <c r="G119" s="67">
        <f t="shared" si="5"/>
        <v>43200</v>
      </c>
      <c r="H119" s="67">
        <v>1</v>
      </c>
      <c r="I119" s="67"/>
      <c r="J119" s="67"/>
      <c r="K119" s="67"/>
      <c r="L119" s="67"/>
      <c r="M119" s="70">
        <f t="shared" si="6"/>
        <v>1</v>
      </c>
      <c r="N119" s="71">
        <f t="shared" si="4"/>
        <v>43200</v>
      </c>
      <c r="O119" s="63"/>
    </row>
    <row r="120" spans="1:15" s="17" customFormat="1" ht="12.6" customHeight="1" x14ac:dyDescent="0.2">
      <c r="A120" s="61"/>
      <c r="B120" s="62"/>
      <c r="C120" s="463"/>
      <c r="D120" s="465"/>
      <c r="E120" s="66" t="s">
        <v>306</v>
      </c>
      <c r="F120" s="67">
        <v>1</v>
      </c>
      <c r="G120" s="67">
        <f t="shared" si="5"/>
        <v>43200</v>
      </c>
      <c r="H120" s="67">
        <v>1</v>
      </c>
      <c r="I120" s="67"/>
      <c r="J120" s="67"/>
      <c r="K120" s="67"/>
      <c r="L120" s="67"/>
      <c r="M120" s="70">
        <f t="shared" si="6"/>
        <v>1</v>
      </c>
      <c r="N120" s="71">
        <f t="shared" si="4"/>
        <v>43200</v>
      </c>
      <c r="O120" s="63"/>
    </row>
    <row r="121" spans="1:15" s="17" customFormat="1" ht="12.6" customHeight="1" x14ac:dyDescent="0.2">
      <c r="A121" s="61"/>
      <c r="B121" s="62"/>
      <c r="C121" s="463"/>
      <c r="D121" s="465"/>
      <c r="E121" s="66" t="s">
        <v>293</v>
      </c>
      <c r="F121" s="67">
        <v>1</v>
      </c>
      <c r="G121" s="67">
        <f t="shared" si="5"/>
        <v>43200</v>
      </c>
      <c r="H121" s="67">
        <v>1</v>
      </c>
      <c r="I121" s="67"/>
      <c r="J121" s="67"/>
      <c r="K121" s="67"/>
      <c r="L121" s="67"/>
      <c r="M121" s="70">
        <f t="shared" si="6"/>
        <v>1</v>
      </c>
      <c r="N121" s="71">
        <f t="shared" si="4"/>
        <v>43200</v>
      </c>
      <c r="O121" s="63"/>
    </row>
    <row r="122" spans="1:15" s="17" customFormat="1" ht="12.6" customHeight="1" x14ac:dyDescent="0.2">
      <c r="A122" s="61"/>
      <c r="B122" s="62"/>
      <c r="C122" s="463"/>
      <c r="D122" s="465"/>
      <c r="E122" s="66" t="s">
        <v>307</v>
      </c>
      <c r="F122" s="67">
        <v>1</v>
      </c>
      <c r="G122" s="67">
        <f t="shared" si="5"/>
        <v>43200</v>
      </c>
      <c r="H122" s="67">
        <v>1</v>
      </c>
      <c r="I122" s="67"/>
      <c r="J122" s="67"/>
      <c r="K122" s="67"/>
      <c r="L122" s="67"/>
      <c r="M122" s="70">
        <f t="shared" si="6"/>
        <v>1</v>
      </c>
      <c r="N122" s="71">
        <f t="shared" si="4"/>
        <v>43200</v>
      </c>
      <c r="O122" s="63"/>
    </row>
    <row r="123" spans="1:15" s="17" customFormat="1" ht="12.6" customHeight="1" x14ac:dyDescent="0.2">
      <c r="A123" s="61"/>
      <c r="B123" s="62"/>
      <c r="C123" s="463"/>
      <c r="D123" s="465"/>
      <c r="E123" s="66" t="s">
        <v>308</v>
      </c>
      <c r="F123" s="67">
        <v>1</v>
      </c>
      <c r="G123" s="67">
        <f t="shared" si="5"/>
        <v>43200</v>
      </c>
      <c r="H123" s="67">
        <v>1</v>
      </c>
      <c r="I123" s="67"/>
      <c r="J123" s="67"/>
      <c r="K123" s="67"/>
      <c r="L123" s="67"/>
      <c r="M123" s="70">
        <f t="shared" si="6"/>
        <v>1</v>
      </c>
      <c r="N123" s="71">
        <f t="shared" si="4"/>
        <v>43200</v>
      </c>
      <c r="O123" s="63"/>
    </row>
    <row r="124" spans="1:15" s="17" customFormat="1" ht="12.6" customHeight="1" x14ac:dyDescent="0.2">
      <c r="A124" s="61"/>
      <c r="B124" s="62"/>
      <c r="C124" s="33"/>
      <c r="D124" s="27"/>
      <c r="E124" s="95"/>
      <c r="F124" s="33"/>
      <c r="G124" s="25"/>
      <c r="H124" s="5"/>
      <c r="I124" s="5"/>
      <c r="J124" s="5"/>
      <c r="K124" s="5"/>
      <c r="L124" s="5"/>
      <c r="M124" s="96"/>
      <c r="N124" s="97"/>
      <c r="O124" s="63"/>
    </row>
    <row r="125" spans="1:15" s="17" customFormat="1" ht="12" thickBot="1" x14ac:dyDescent="0.25">
      <c r="A125" s="61"/>
      <c r="B125" s="98"/>
      <c r="C125" s="99"/>
      <c r="D125" s="99"/>
      <c r="E125" s="99"/>
      <c r="F125" s="100"/>
      <c r="G125" s="100"/>
      <c r="H125" s="99"/>
      <c r="I125" s="99"/>
      <c r="J125" s="99"/>
      <c r="K125" s="99"/>
      <c r="L125" s="99"/>
      <c r="M125" s="99"/>
      <c r="N125" s="99"/>
      <c r="O125" s="101"/>
    </row>
    <row r="126" spans="1:15" s="17" customFormat="1" x14ac:dyDescent="0.2">
      <c r="A126" s="61"/>
      <c r="B126" s="61"/>
      <c r="F126" s="18"/>
      <c r="G126" s="18"/>
    </row>
    <row r="127" spans="1:15" s="17" customFormat="1" x14ac:dyDescent="0.2">
      <c r="A127" s="61"/>
      <c r="B127" s="61"/>
      <c r="F127" s="18"/>
      <c r="G127" s="18"/>
    </row>
    <row r="128" spans="1:15" s="17" customFormat="1" x14ac:dyDescent="0.2">
      <c r="A128" s="61"/>
      <c r="B128" s="61"/>
      <c r="F128" s="18"/>
      <c r="G128" s="18"/>
    </row>
    <row r="129" spans="1:11" s="17" customFormat="1" ht="12" thickBot="1" x14ac:dyDescent="0.25">
      <c r="A129" s="61"/>
      <c r="B129" s="61"/>
      <c r="F129" s="18"/>
      <c r="G129" s="18"/>
    </row>
    <row r="130" spans="1:11" s="17" customFormat="1" ht="46.5" customHeight="1" x14ac:dyDescent="0.25">
      <c r="A130" s="61"/>
      <c r="B130" s="61"/>
      <c r="C130" s="102" t="s">
        <v>326</v>
      </c>
      <c r="D130" s="103" t="s">
        <v>309</v>
      </c>
      <c r="E130" s="103" t="s">
        <v>310</v>
      </c>
      <c r="F130" s="104"/>
      <c r="G130" s="102" t="s">
        <v>327</v>
      </c>
      <c r="H130" s="103" t="s">
        <v>325</v>
      </c>
      <c r="I130"/>
      <c r="J130"/>
      <c r="K130"/>
    </row>
    <row r="131" spans="1:11" s="17" customFormat="1" ht="24.75" customHeight="1" x14ac:dyDescent="0.25">
      <c r="A131" s="61"/>
      <c r="B131" s="61"/>
      <c r="C131" s="105" t="str">
        <f>'[10]14.- DDA CONSOLIDADA'!D9</f>
        <v>Consulta Externa</v>
      </c>
      <c r="D131" s="106"/>
      <c r="E131" s="106"/>
      <c r="F131" s="107"/>
      <c r="G131" s="108" t="s">
        <v>6</v>
      </c>
      <c r="H131" s="109"/>
      <c r="I131"/>
      <c r="J131"/>
      <c r="K131"/>
    </row>
    <row r="132" spans="1:11" s="17" customFormat="1" ht="23.1" customHeight="1" x14ac:dyDescent="0.25">
      <c r="A132" s="61"/>
      <c r="B132" s="61"/>
      <c r="C132" s="110" t="e">
        <f>#REF!</f>
        <v>#REF!</v>
      </c>
      <c r="D132" s="111">
        <v>0</v>
      </c>
      <c r="E132" s="112"/>
      <c r="F132" s="6"/>
      <c r="G132" s="113" t="s">
        <v>311</v>
      </c>
      <c r="H132" s="114"/>
      <c r="I132"/>
      <c r="J132"/>
      <c r="K132"/>
    </row>
    <row r="133" spans="1:11" s="17" customFormat="1" ht="23.1" customHeight="1" x14ac:dyDescent="0.25">
      <c r="A133" s="61"/>
      <c r="B133" s="61"/>
      <c r="C133" s="110" t="e">
        <f>#REF!</f>
        <v>#REF!</v>
      </c>
      <c r="D133" s="111">
        <v>0</v>
      </c>
      <c r="E133" s="112"/>
      <c r="F133" s="6"/>
      <c r="G133" s="113" t="s">
        <v>312</v>
      </c>
      <c r="H133" s="114"/>
      <c r="I133"/>
      <c r="J133"/>
      <c r="K133"/>
    </row>
    <row r="134" spans="1:11" s="17" customFormat="1" ht="23.1" customHeight="1" x14ac:dyDescent="0.25">
      <c r="A134" s="61"/>
      <c r="B134" s="61"/>
      <c r="C134" s="110" t="e">
        <f>#REF!</f>
        <v>#REF!</v>
      </c>
      <c r="D134" s="111">
        <v>0</v>
      </c>
      <c r="E134" s="112"/>
      <c r="F134" s="6"/>
      <c r="G134" s="113" t="s">
        <v>313</v>
      </c>
      <c r="H134" s="116"/>
      <c r="I134"/>
      <c r="J134"/>
      <c r="K134"/>
    </row>
    <row r="135" spans="1:11" s="17" customFormat="1" ht="23.1" customHeight="1" x14ac:dyDescent="0.25">
      <c r="A135" s="61"/>
      <c r="B135" s="61"/>
      <c r="C135" s="110" t="e">
        <f>#REF!</f>
        <v>#REF!</v>
      </c>
      <c r="D135" s="111">
        <v>0</v>
      </c>
      <c r="E135" s="112"/>
      <c r="F135" s="6"/>
      <c r="G135" s="119" t="s">
        <v>314</v>
      </c>
      <c r="H135" s="120"/>
      <c r="I135"/>
      <c r="J135"/>
      <c r="K135"/>
    </row>
    <row r="136" spans="1:11" s="17" customFormat="1" ht="23.1" customHeight="1" x14ac:dyDescent="0.25">
      <c r="A136" s="61"/>
      <c r="B136" s="61"/>
      <c r="C136" s="117" t="str">
        <f>'[10]14.- DDA CONSOLIDADA'!D15</f>
        <v>Preventivo</v>
      </c>
      <c r="D136" s="118"/>
      <c r="E136" s="118"/>
      <c r="F136" s="6"/>
      <c r="G136" s="113" t="s">
        <v>315</v>
      </c>
      <c r="H136" s="121"/>
      <c r="I136"/>
      <c r="J136"/>
      <c r="K136"/>
    </row>
    <row r="137" spans="1:11" s="17" customFormat="1" ht="23.1" customHeight="1" x14ac:dyDescent="0.25">
      <c r="A137" s="61"/>
      <c r="B137" s="61"/>
      <c r="C137" s="115" t="e">
        <f>#REF!</f>
        <v>#REF!</v>
      </c>
      <c r="D137" s="111">
        <v>0</v>
      </c>
      <c r="E137" s="112"/>
      <c r="F137" s="6"/>
      <c r="G137" s="119" t="s">
        <v>175</v>
      </c>
      <c r="H137" s="120"/>
      <c r="I137"/>
      <c r="J137"/>
      <c r="K137"/>
    </row>
    <row r="138" spans="1:11" s="17" customFormat="1" ht="23.1" customHeight="1" x14ac:dyDescent="0.25">
      <c r="A138" s="61"/>
      <c r="B138" s="61"/>
      <c r="C138" s="117" t="str">
        <f>'[10]14.- DDA CONSOLIDADA'!D17</f>
        <v>Consultorios Ext. Enfermería/Otros</v>
      </c>
      <c r="D138" s="122"/>
      <c r="E138" s="122"/>
      <c r="F138" s="6"/>
      <c r="G138" s="113" t="s">
        <v>176</v>
      </c>
      <c r="H138" s="116"/>
      <c r="I138"/>
      <c r="J138"/>
      <c r="K138"/>
    </row>
    <row r="139" spans="1:11" s="17" customFormat="1" ht="23.1" customHeight="1" x14ac:dyDescent="0.25">
      <c r="A139" s="61"/>
      <c r="B139" s="61"/>
      <c r="C139" s="115" t="e">
        <f>#REF!</f>
        <v>#REF!</v>
      </c>
      <c r="D139" s="111">
        <v>0</v>
      </c>
      <c r="E139" s="112"/>
      <c r="F139" s="6"/>
      <c r="G139" s="113" t="s">
        <v>149</v>
      </c>
      <c r="H139" s="116"/>
      <c r="I139"/>
      <c r="J139"/>
      <c r="K139"/>
    </row>
    <row r="140" spans="1:11" s="17" customFormat="1" ht="23.1" customHeight="1" x14ac:dyDescent="0.25">
      <c r="A140" s="61"/>
      <c r="B140" s="61"/>
      <c r="C140" s="115" t="e">
        <f>#REF!</f>
        <v>#REF!</v>
      </c>
      <c r="D140" s="111">
        <v>0</v>
      </c>
      <c r="E140" s="112"/>
      <c r="F140" s="6"/>
      <c r="G140" s="113" t="s">
        <v>177</v>
      </c>
      <c r="H140" s="116"/>
      <c r="I140"/>
      <c r="J140"/>
      <c r="K140"/>
    </row>
    <row r="141" spans="1:11" s="17" customFormat="1" ht="23.1" customHeight="1" x14ac:dyDescent="0.25">
      <c r="A141" s="61"/>
      <c r="B141" s="61"/>
      <c r="C141" s="115" t="e">
        <f>#REF!</f>
        <v>#REF!</v>
      </c>
      <c r="D141" s="111">
        <v>0</v>
      </c>
      <c r="E141" s="112"/>
      <c r="F141" s="6"/>
      <c r="G141" s="113" t="s">
        <v>4</v>
      </c>
      <c r="H141" s="121"/>
      <c r="I141"/>
      <c r="J141"/>
      <c r="K141"/>
    </row>
    <row r="142" spans="1:11" s="17" customFormat="1" ht="23.1" customHeight="1" x14ac:dyDescent="0.25">
      <c r="A142" s="61"/>
      <c r="B142" s="61"/>
      <c r="C142" s="115" t="e">
        <f>#REF!</f>
        <v>#REF!</v>
      </c>
      <c r="D142" s="111">
        <v>0</v>
      </c>
      <c r="E142" s="112"/>
      <c r="F142" s="6"/>
      <c r="G142" s="113" t="s">
        <v>110</v>
      </c>
      <c r="H142" s="123"/>
      <c r="I142"/>
      <c r="J142"/>
      <c r="K142"/>
    </row>
    <row r="143" spans="1:11" s="17" customFormat="1" ht="23.1" customHeight="1" x14ac:dyDescent="0.25">
      <c r="A143" s="61"/>
      <c r="B143" s="61"/>
      <c r="C143" s="115" t="e">
        <f>#REF!</f>
        <v>#REF!</v>
      </c>
      <c r="D143" s="111">
        <v>0</v>
      </c>
      <c r="E143" s="112"/>
      <c r="F143" s="6"/>
      <c r="G143" s="113" t="s">
        <v>185</v>
      </c>
      <c r="H143" s="123"/>
      <c r="I143"/>
      <c r="J143"/>
      <c r="K143"/>
    </row>
    <row r="144" spans="1:11" s="17" customFormat="1" ht="23.1" customHeight="1" x14ac:dyDescent="0.25">
      <c r="A144" s="61"/>
      <c r="B144" s="61"/>
      <c r="C144" s="115" t="e">
        <f>#REF!</f>
        <v>#REF!</v>
      </c>
      <c r="D144" s="111">
        <v>0</v>
      </c>
      <c r="E144" s="124"/>
      <c r="F144" s="6"/>
      <c r="G144" s="113" t="s">
        <v>183</v>
      </c>
      <c r="H144" s="121"/>
      <c r="I144"/>
      <c r="J144"/>
      <c r="K144"/>
    </row>
    <row r="145" spans="1:11" s="17" customFormat="1" ht="23.1" customHeight="1" x14ac:dyDescent="0.25">
      <c r="A145" s="61"/>
      <c r="B145" s="61"/>
      <c r="C145" s="115" t="e">
        <f>#REF!</f>
        <v>#REF!</v>
      </c>
      <c r="D145" s="111">
        <v>0</v>
      </c>
      <c r="E145" s="112"/>
      <c r="F145" s="6"/>
      <c r="G145" s="119" t="s">
        <v>5</v>
      </c>
      <c r="H145" s="120"/>
      <c r="I145"/>
      <c r="J145"/>
      <c r="K145"/>
    </row>
    <row r="146" spans="1:11" s="17" customFormat="1" ht="15" x14ac:dyDescent="0.25">
      <c r="A146" s="61"/>
      <c r="B146" s="61"/>
      <c r="C146" s="115" t="e">
        <f>#REF!</f>
        <v>#REF!</v>
      </c>
      <c r="D146" s="111">
        <v>0</v>
      </c>
      <c r="E146" s="112"/>
      <c r="F146" s="6"/>
      <c r="G146" s="113" t="s">
        <v>316</v>
      </c>
      <c r="H146" s="121">
        <v>0</v>
      </c>
      <c r="I146"/>
      <c r="J146"/>
      <c r="K146"/>
    </row>
    <row r="147" spans="1:11" s="17" customFormat="1" ht="15" x14ac:dyDescent="0.25">
      <c r="A147" s="61"/>
      <c r="B147" s="61"/>
      <c r="C147" s="115" t="e">
        <f>#REF!</f>
        <v>#REF!</v>
      </c>
      <c r="D147" s="111">
        <v>0</v>
      </c>
      <c r="E147" s="112"/>
      <c r="F147" s="6"/>
      <c r="G147" s="119" t="s">
        <v>317</v>
      </c>
      <c r="H147" s="120"/>
      <c r="I147"/>
      <c r="J147"/>
      <c r="K147"/>
    </row>
    <row r="148" spans="1:11" s="17" customFormat="1" ht="15" x14ac:dyDescent="0.25">
      <c r="A148" s="61"/>
      <c r="B148" s="61"/>
      <c r="C148" s="115" t="e">
        <f>#REF!</f>
        <v>#REF!</v>
      </c>
      <c r="D148" s="111">
        <v>0</v>
      </c>
      <c r="E148" s="125"/>
      <c r="F148" s="6"/>
      <c r="G148" s="113" t="s">
        <v>212</v>
      </c>
      <c r="H148" s="116">
        <v>0</v>
      </c>
      <c r="I148"/>
      <c r="J148"/>
      <c r="K148"/>
    </row>
    <row r="149" spans="1:11" s="17" customFormat="1" ht="15" x14ac:dyDescent="0.25">
      <c r="A149" s="61"/>
      <c r="B149" s="61"/>
      <c r="C149" s="115" t="e">
        <f>#REF!</f>
        <v>#REF!</v>
      </c>
      <c r="D149" s="111">
        <v>0</v>
      </c>
      <c r="E149" s="126"/>
      <c r="F149" s="6"/>
      <c r="G149" s="119" t="s">
        <v>162</v>
      </c>
      <c r="H149" s="120"/>
      <c r="I149"/>
      <c r="J149"/>
      <c r="K149"/>
    </row>
    <row r="150" spans="1:11" s="17" customFormat="1" ht="15" x14ac:dyDescent="0.25">
      <c r="A150" s="61"/>
      <c r="B150" s="61"/>
      <c r="C150" s="115" t="e">
        <f>#REF!</f>
        <v>#REF!</v>
      </c>
      <c r="D150" s="111">
        <v>0</v>
      </c>
      <c r="E150" s="126"/>
      <c r="F150" s="6"/>
      <c r="G150" s="113" t="s">
        <v>318</v>
      </c>
      <c r="H150" s="116">
        <f>N92+N93</f>
        <v>234</v>
      </c>
      <c r="I150"/>
      <c r="J150"/>
      <c r="K150"/>
    </row>
    <row r="151" spans="1:11" s="17" customFormat="1" ht="15" x14ac:dyDescent="0.25">
      <c r="A151" s="61"/>
      <c r="B151" s="61"/>
      <c r="C151" s="115" t="e">
        <f>#REF!</f>
        <v>#REF!</v>
      </c>
      <c r="D151" s="111">
        <v>0</v>
      </c>
      <c r="E151" s="126"/>
      <c r="F151" s="6"/>
      <c r="G151" s="113" t="s">
        <v>319</v>
      </c>
      <c r="H151" s="116">
        <f>N94+N95</f>
        <v>234</v>
      </c>
      <c r="I151"/>
      <c r="J151"/>
      <c r="K151"/>
    </row>
    <row r="152" spans="1:11" s="17" customFormat="1" ht="15" x14ac:dyDescent="0.25">
      <c r="A152" s="61"/>
      <c r="B152" s="61"/>
      <c r="C152" s="115" t="e">
        <f>#REF!</f>
        <v>#REF!</v>
      </c>
      <c r="D152" s="111">
        <v>0</v>
      </c>
      <c r="E152" s="126"/>
      <c r="F152" s="6"/>
      <c r="G152" s="113" t="s">
        <v>320</v>
      </c>
      <c r="H152" s="116">
        <v>0</v>
      </c>
      <c r="I152"/>
      <c r="J152"/>
      <c r="K152"/>
    </row>
    <row r="153" spans="1:11" s="17" customFormat="1" ht="15" x14ac:dyDescent="0.25">
      <c r="A153" s="61"/>
      <c r="B153" s="61"/>
      <c r="C153" s="115" t="e">
        <f>#REF!</f>
        <v>#REF!</v>
      </c>
      <c r="D153" s="111">
        <v>0</v>
      </c>
      <c r="E153" s="126"/>
      <c r="F153" s="6"/>
      <c r="G153" s="113" t="s">
        <v>321</v>
      </c>
      <c r="H153" s="116">
        <f>N96</f>
        <v>117</v>
      </c>
      <c r="I153"/>
      <c r="J153"/>
      <c r="K153"/>
    </row>
    <row r="154" spans="1:11" s="17" customFormat="1" ht="15" x14ac:dyDescent="0.25">
      <c r="A154" s="61"/>
      <c r="B154" s="61"/>
      <c r="C154" s="115" t="e">
        <f>#REF!</f>
        <v>#REF!</v>
      </c>
      <c r="D154" s="111">
        <v>0</v>
      </c>
      <c r="E154" s="127"/>
      <c r="F154" s="6"/>
      <c r="G154" s="119" t="s">
        <v>174</v>
      </c>
      <c r="H154" s="120"/>
      <c r="I154"/>
      <c r="J154"/>
      <c r="K154"/>
    </row>
    <row r="155" spans="1:11" s="17" customFormat="1" ht="15" x14ac:dyDescent="0.25">
      <c r="A155" s="61"/>
      <c r="B155" s="61"/>
      <c r="C155" s="115" t="e">
        <f>#REF!</f>
        <v>#REF!</v>
      </c>
      <c r="D155" s="111">
        <v>0</v>
      </c>
      <c r="E155" s="126"/>
      <c r="F155" s="6"/>
      <c r="G155" s="113" t="s">
        <v>187</v>
      </c>
      <c r="H155" s="116">
        <f>N116+N119+N120</f>
        <v>129600</v>
      </c>
      <c r="I155"/>
      <c r="J155"/>
      <c r="K155"/>
    </row>
    <row r="156" spans="1:11" s="17" customFormat="1" ht="15" x14ac:dyDescent="0.25">
      <c r="A156" s="61"/>
      <c r="B156" s="61"/>
      <c r="C156" s="115" t="e">
        <f>#REF!</f>
        <v>#REF!</v>
      </c>
      <c r="D156" s="111">
        <v>0</v>
      </c>
      <c r="E156" s="126"/>
      <c r="F156" s="6"/>
      <c r="G156" s="113" t="s">
        <v>322</v>
      </c>
      <c r="H156" s="116"/>
      <c r="I156"/>
      <c r="J156"/>
      <c r="K156"/>
    </row>
    <row r="157" spans="1:11" s="17" customFormat="1" ht="15" x14ac:dyDescent="0.25">
      <c r="A157" s="61"/>
      <c r="B157" s="61"/>
      <c r="C157" s="115" t="e">
        <f>#REF!</f>
        <v>#REF!</v>
      </c>
      <c r="D157" s="111">
        <v>0</v>
      </c>
      <c r="E157" s="126"/>
      <c r="F157" s="6"/>
      <c r="G157" s="113" t="s">
        <v>116</v>
      </c>
      <c r="H157" s="116"/>
      <c r="I157"/>
      <c r="J157"/>
      <c r="K157"/>
    </row>
    <row r="158" spans="1:11" s="17" customFormat="1" ht="15.75" thickBot="1" x14ac:dyDescent="0.3">
      <c r="A158" s="61"/>
      <c r="B158" s="61"/>
      <c r="C158" s="117" t="str">
        <f>'[10]14.- DDA CONSOLIDADA'!D32</f>
        <v>Emergencia</v>
      </c>
      <c r="D158" s="128">
        <v>0</v>
      </c>
      <c r="E158" s="122"/>
      <c r="F158" s="6"/>
      <c r="G158" s="132" t="s">
        <v>7</v>
      </c>
      <c r="H158" s="133"/>
      <c r="I158"/>
      <c r="J158"/>
      <c r="K158"/>
    </row>
    <row r="159" spans="1:11" s="17" customFormat="1" ht="15" x14ac:dyDescent="0.25">
      <c r="A159" s="61"/>
      <c r="B159" s="61"/>
      <c r="C159" s="115" t="e">
        <f>#REF!</f>
        <v>#REF!</v>
      </c>
      <c r="D159" s="111">
        <v>0</v>
      </c>
      <c r="E159" s="126"/>
      <c r="F159" s="6"/>
      <c r="I159"/>
      <c r="J159"/>
      <c r="K159"/>
    </row>
    <row r="160" spans="1:11" s="17" customFormat="1" ht="15" x14ac:dyDescent="0.25">
      <c r="A160" s="61"/>
      <c r="B160" s="61"/>
      <c r="C160" s="115" t="e">
        <f>#REF!</f>
        <v>#REF!</v>
      </c>
      <c r="D160" s="111">
        <v>0</v>
      </c>
      <c r="E160" s="126"/>
      <c r="F160" s="6"/>
      <c r="I160"/>
      <c r="J160"/>
      <c r="K160"/>
    </row>
    <row r="161" spans="1:11" s="17" customFormat="1" ht="15" x14ac:dyDescent="0.25">
      <c r="A161" s="61"/>
      <c r="B161" s="61"/>
      <c r="C161" s="117" t="s">
        <v>215</v>
      </c>
      <c r="D161" s="128">
        <v>0</v>
      </c>
      <c r="E161" s="122"/>
      <c r="F161" s="6"/>
      <c r="I161"/>
      <c r="J161"/>
      <c r="K161"/>
    </row>
    <row r="162" spans="1:11" s="17" customFormat="1" ht="15" x14ac:dyDescent="0.25">
      <c r="A162" s="61"/>
      <c r="B162" s="61"/>
      <c r="C162" s="115" t="e">
        <f>#REF!</f>
        <v>#REF!</v>
      </c>
      <c r="D162" s="111">
        <v>0</v>
      </c>
      <c r="E162" s="126"/>
      <c r="F162" s="6"/>
      <c r="I162"/>
      <c r="J162"/>
      <c r="K162"/>
    </row>
    <row r="163" spans="1:11" s="17" customFormat="1" ht="15" x14ac:dyDescent="0.25">
      <c r="A163" s="61"/>
      <c r="B163" s="61"/>
      <c r="C163" s="115" t="e">
        <f>#REF!</f>
        <v>#REF!</v>
      </c>
      <c r="D163" s="111">
        <v>0</v>
      </c>
      <c r="E163" s="131"/>
      <c r="F163" s="6"/>
      <c r="I163"/>
      <c r="J163"/>
      <c r="K163"/>
    </row>
    <row r="164" spans="1:11" s="17" customFormat="1" ht="15" x14ac:dyDescent="0.25">
      <c r="A164" s="61"/>
      <c r="B164" s="61"/>
      <c r="C164" s="117" t="s">
        <v>162</v>
      </c>
      <c r="D164" s="128">
        <v>0</v>
      </c>
      <c r="E164" s="122"/>
      <c r="F164" s="6"/>
      <c r="I164"/>
      <c r="J164"/>
      <c r="K164"/>
    </row>
    <row r="165" spans="1:11" s="17" customFormat="1" ht="15" x14ac:dyDescent="0.25">
      <c r="A165" s="61"/>
      <c r="B165" s="61"/>
      <c r="C165" s="466" t="e">
        <f>#REF!</f>
        <v>#REF!</v>
      </c>
      <c r="D165" s="469">
        <f>N92+N93</f>
        <v>234</v>
      </c>
      <c r="E165" s="126" t="str">
        <f>E92</f>
        <v>CAMA CLINICA METALICA RODABLE</v>
      </c>
      <c r="F165" s="6"/>
      <c r="I165"/>
      <c r="J165"/>
      <c r="K165"/>
    </row>
    <row r="166" spans="1:11" s="17" customFormat="1" ht="15" x14ac:dyDescent="0.25">
      <c r="A166" s="61"/>
      <c r="B166" s="61"/>
      <c r="C166" s="468"/>
      <c r="D166" s="471"/>
      <c r="E166" s="126" t="str">
        <f>E93</f>
        <v>CAMA CLINICA METALICA RODABLE</v>
      </c>
      <c r="F166" s="6"/>
      <c r="I166"/>
      <c r="J166"/>
      <c r="K166"/>
    </row>
    <row r="167" spans="1:11" s="17" customFormat="1" ht="15" x14ac:dyDescent="0.25">
      <c r="A167" s="61"/>
      <c r="B167" s="61"/>
      <c r="C167" s="466" t="e">
        <f>#REF!</f>
        <v>#REF!</v>
      </c>
      <c r="D167" s="469">
        <f>N94+N95</f>
        <v>234</v>
      </c>
      <c r="E167" s="130" t="str">
        <f>E94</f>
        <v>CAMA CLINICA METALICA RODABLE</v>
      </c>
      <c r="F167" s="6"/>
      <c r="G167" s="18"/>
      <c r="I167"/>
      <c r="J167"/>
      <c r="K167"/>
    </row>
    <row r="168" spans="1:11" s="17" customFormat="1" ht="15" x14ac:dyDescent="0.25">
      <c r="A168" s="61"/>
      <c r="B168" s="61"/>
      <c r="C168" s="468"/>
      <c r="D168" s="471"/>
      <c r="E168" s="130" t="str">
        <f>E95</f>
        <v>CAMA CLINICA METALICA RODABLE</v>
      </c>
      <c r="F168" s="6"/>
      <c r="G168" s="18"/>
      <c r="I168"/>
      <c r="J168"/>
      <c r="K168"/>
    </row>
    <row r="169" spans="1:11" s="17" customFormat="1" ht="15" x14ac:dyDescent="0.25">
      <c r="A169" s="61"/>
      <c r="B169" s="61"/>
      <c r="C169" s="115" t="e">
        <f>#REF!</f>
        <v>#REF!</v>
      </c>
      <c r="D169" s="111">
        <v>0</v>
      </c>
      <c r="E169" s="126"/>
      <c r="F169" s="6"/>
      <c r="G169" s="10"/>
      <c r="H169" s="10"/>
      <c r="I169"/>
      <c r="J169"/>
      <c r="K169"/>
    </row>
    <row r="170" spans="1:11" s="17" customFormat="1" ht="23.1" customHeight="1" x14ac:dyDescent="0.25">
      <c r="A170" s="61"/>
      <c r="B170" s="61"/>
      <c r="C170" s="115" t="e">
        <f>#REF!</f>
        <v>#REF!</v>
      </c>
      <c r="D170" s="129">
        <f>N96</f>
        <v>117</v>
      </c>
      <c r="E170" s="126" t="str">
        <f>E96</f>
        <v>CAMA CLINICA METALICA RODABLE</v>
      </c>
      <c r="F170" s="6"/>
      <c r="G170" s="10"/>
      <c r="H170" s="10"/>
      <c r="I170"/>
      <c r="J170"/>
      <c r="K170"/>
    </row>
    <row r="171" spans="1:11" s="17" customFormat="1" ht="23.1" customHeight="1" x14ac:dyDescent="0.25">
      <c r="A171" s="61"/>
      <c r="B171" s="61"/>
      <c r="C171" s="115" t="e">
        <f>#REF!</f>
        <v>#REF!</v>
      </c>
      <c r="D171" s="111">
        <v>0</v>
      </c>
      <c r="E171" s="126"/>
      <c r="F171" s="6"/>
      <c r="G171" s="10"/>
      <c r="H171" s="10"/>
      <c r="I171"/>
      <c r="J171"/>
      <c r="K171"/>
    </row>
    <row r="172" spans="1:11" s="17" customFormat="1" ht="23.1" customHeight="1" x14ac:dyDescent="0.25">
      <c r="A172" s="61"/>
      <c r="B172" s="61"/>
      <c r="C172" s="134" t="str">
        <f>'[10]14.- DDA CONSOLIDADA'!D51</f>
        <v>Apoyo al Diagnóstico y Tratamiento</v>
      </c>
      <c r="D172" s="128"/>
      <c r="E172" s="122"/>
      <c r="F172" s="6"/>
      <c r="G172" s="10"/>
      <c r="H172" s="10"/>
      <c r="I172"/>
      <c r="J172"/>
      <c r="K172"/>
    </row>
    <row r="173" spans="1:11" s="17" customFormat="1" ht="23.1" customHeight="1" x14ac:dyDescent="0.25">
      <c r="A173" s="61"/>
      <c r="B173" s="61"/>
      <c r="C173" s="466" t="e">
        <f>#REF!</f>
        <v>#REF!</v>
      </c>
      <c r="D173" s="469">
        <f>N116+N119+N120</f>
        <v>129600</v>
      </c>
      <c r="E173" s="126" t="str">
        <f>E116</f>
        <v>CENTRIFUGA PARA 12 A 16 TUBOS</v>
      </c>
      <c r="F173" s="6"/>
      <c r="G173" s="10"/>
      <c r="H173" s="10"/>
      <c r="I173"/>
      <c r="J173"/>
      <c r="K173"/>
    </row>
    <row r="174" spans="1:11" s="17" customFormat="1" ht="23.1" customHeight="1" x14ac:dyDescent="0.25">
      <c r="A174" s="61"/>
      <c r="B174" s="61"/>
      <c r="C174" s="467"/>
      <c r="D174" s="470"/>
      <c r="E174" s="126" t="str">
        <f>E119</f>
        <v>MICROSCOPIO COMPUESTO BINOCULAR CON OPTICA AL INFINITO</v>
      </c>
      <c r="F174" s="6"/>
      <c r="G174" s="10"/>
      <c r="H174" s="10"/>
      <c r="I174"/>
      <c r="J174"/>
      <c r="K174"/>
    </row>
    <row r="175" spans="1:11" s="17" customFormat="1" ht="23.1" customHeight="1" x14ac:dyDescent="0.25">
      <c r="A175" s="61"/>
      <c r="B175" s="61"/>
      <c r="C175" s="468"/>
      <c r="D175" s="471"/>
      <c r="E175" s="126" t="str">
        <f>E120</f>
        <v>MICROSCOPIO COMPUESTO BINOCULAR CON DOBLE CABEZAL</v>
      </c>
      <c r="F175" s="6"/>
      <c r="G175" s="10"/>
      <c r="H175" s="10"/>
      <c r="I175"/>
      <c r="J175"/>
      <c r="K175"/>
    </row>
    <row r="176" spans="1:11" s="17" customFormat="1" ht="23.1" customHeight="1" x14ac:dyDescent="0.25">
      <c r="A176" s="61"/>
      <c r="B176" s="61"/>
      <c r="C176" s="115" t="e">
        <f>#REF!</f>
        <v>#REF!</v>
      </c>
      <c r="D176" s="111">
        <v>0</v>
      </c>
      <c r="E176" s="130"/>
      <c r="F176" s="6"/>
      <c r="G176" s="10"/>
      <c r="H176" s="10"/>
      <c r="I176"/>
      <c r="J176"/>
      <c r="K176"/>
    </row>
    <row r="177" spans="1:11" s="17" customFormat="1" ht="23.1" customHeight="1" x14ac:dyDescent="0.25">
      <c r="A177" s="61"/>
      <c r="B177" s="61"/>
      <c r="C177" s="115" t="e">
        <f>#REF!</f>
        <v>#REF!</v>
      </c>
      <c r="D177" s="111">
        <v>0</v>
      </c>
      <c r="E177" s="130"/>
      <c r="F177" s="6"/>
      <c r="G177" s="10"/>
      <c r="H177" s="10"/>
      <c r="I177"/>
      <c r="J177"/>
      <c r="K177"/>
    </row>
    <row r="178" spans="1:11" s="17" customFormat="1" ht="23.1" customHeight="1" x14ac:dyDescent="0.25">
      <c r="A178" s="61"/>
      <c r="B178" s="61"/>
      <c r="C178" s="115" t="e">
        <f>#REF!</f>
        <v>#REF!</v>
      </c>
      <c r="D178" s="111">
        <v>0</v>
      </c>
      <c r="E178" s="130"/>
      <c r="F178" s="6"/>
      <c r="G178" s="10"/>
      <c r="H178" s="10"/>
      <c r="I178"/>
      <c r="J178"/>
      <c r="K178"/>
    </row>
    <row r="179" spans="1:11" s="17" customFormat="1" ht="23.1" customHeight="1" x14ac:dyDescent="0.25">
      <c r="A179" s="61"/>
      <c r="B179" s="61"/>
      <c r="C179" s="115" t="e">
        <f>#REF!</f>
        <v>#REF!</v>
      </c>
      <c r="D179" s="111">
        <v>0</v>
      </c>
      <c r="E179" s="130"/>
      <c r="F179" s="6"/>
      <c r="G179" s="10"/>
      <c r="H179" s="10"/>
      <c r="I179"/>
      <c r="J179"/>
      <c r="K179"/>
    </row>
    <row r="180" spans="1:11" s="17" customFormat="1" ht="23.1" customHeight="1" x14ac:dyDescent="0.25">
      <c r="A180" s="61"/>
      <c r="B180" s="61"/>
      <c r="C180" s="115" t="e">
        <f>#REF!</f>
        <v>#REF!</v>
      </c>
      <c r="D180" s="111">
        <v>0</v>
      </c>
      <c r="E180" s="126"/>
      <c r="F180" s="6"/>
      <c r="G180" s="10"/>
      <c r="H180" s="10"/>
      <c r="I180"/>
      <c r="J180"/>
      <c r="K180"/>
    </row>
    <row r="181" spans="1:11" s="17" customFormat="1" ht="23.1" customHeight="1" x14ac:dyDescent="0.25">
      <c r="A181" s="61"/>
      <c r="B181" s="61"/>
      <c r="C181" s="115" t="e">
        <f>#REF!</f>
        <v>#REF!</v>
      </c>
      <c r="D181" s="111">
        <v>0</v>
      </c>
      <c r="E181" s="135"/>
      <c r="F181" s="6"/>
      <c r="G181" s="10"/>
      <c r="H181" s="10"/>
      <c r="I181"/>
      <c r="J181"/>
      <c r="K181"/>
    </row>
    <row r="182" spans="1:11" s="17" customFormat="1" ht="23.1" customHeight="1" thickBot="1" x14ac:dyDescent="0.3">
      <c r="A182" s="61"/>
      <c r="B182" s="61"/>
      <c r="C182" s="137" t="e">
        <f>#REF!</f>
        <v>#REF!</v>
      </c>
      <c r="D182" s="138">
        <v>0</v>
      </c>
      <c r="E182" s="139"/>
      <c r="F182" s="6"/>
      <c r="G182" s="136"/>
      <c r="H182" s="136"/>
      <c r="I182"/>
      <c r="J182"/>
      <c r="K182"/>
    </row>
    <row r="183" spans="1:11" s="17" customFormat="1" ht="23.1" customHeight="1" x14ac:dyDescent="0.25">
      <c r="A183" s="61"/>
      <c r="B183" s="61"/>
      <c r="C183" s="17" t="s">
        <v>323</v>
      </c>
      <c r="E183" s="6"/>
      <c r="F183" s="6"/>
      <c r="G183" s="136"/>
      <c r="H183" s="136"/>
      <c r="I183"/>
      <c r="J183"/>
      <c r="K183"/>
    </row>
    <row r="184" spans="1:11" s="17" customFormat="1" ht="23.1" customHeight="1" x14ac:dyDescent="0.25">
      <c r="A184" s="61"/>
      <c r="B184" s="61"/>
      <c r="F184" s="6"/>
      <c r="G184" s="136"/>
      <c r="H184" s="136"/>
      <c r="I184"/>
      <c r="J184"/>
      <c r="K184"/>
    </row>
    <row r="185" spans="1:11" s="17" customFormat="1" ht="23.1" customHeight="1" x14ac:dyDescent="0.25">
      <c r="A185" s="61"/>
      <c r="B185" s="61"/>
      <c r="F185" s="6"/>
      <c r="G185" s="136"/>
      <c r="H185" s="136"/>
      <c r="I185"/>
      <c r="J185"/>
      <c r="K185"/>
    </row>
    <row r="186" spans="1:11" s="17" customFormat="1" ht="23.1" customHeight="1" x14ac:dyDescent="0.25">
      <c r="A186" s="61"/>
      <c r="B186" s="61"/>
      <c r="F186" s="6"/>
      <c r="G186" s="10"/>
      <c r="H186" s="10"/>
      <c r="I186"/>
      <c r="J186"/>
      <c r="K186"/>
    </row>
    <row r="187" spans="1:11" s="17" customFormat="1" ht="23.1" customHeight="1" x14ac:dyDescent="0.25">
      <c r="A187" s="61"/>
      <c r="B187" s="61"/>
      <c r="F187" s="6"/>
      <c r="G187" s="10"/>
      <c r="H187" s="10"/>
      <c r="I187"/>
      <c r="J187"/>
      <c r="K187"/>
    </row>
    <row r="188" spans="1:11" s="17" customFormat="1" ht="15" x14ac:dyDescent="0.25">
      <c r="A188" s="61"/>
      <c r="B188" s="61"/>
      <c r="F188" s="6"/>
      <c r="G188" s="10"/>
      <c r="H188" s="10"/>
      <c r="I188"/>
      <c r="J188"/>
      <c r="K188"/>
    </row>
    <row r="189" spans="1:11" s="17" customFormat="1" ht="15" x14ac:dyDescent="0.25">
      <c r="A189" s="61"/>
      <c r="B189" s="61"/>
      <c r="F189" s="6"/>
      <c r="G189" s="10"/>
      <c r="H189" s="10"/>
      <c r="I189"/>
      <c r="J189"/>
      <c r="K189"/>
    </row>
    <row r="190" spans="1:11" s="17" customFormat="1" ht="15" x14ac:dyDescent="0.25">
      <c r="A190" s="61"/>
      <c r="B190" s="61"/>
      <c r="F190" s="6"/>
      <c r="G190" s="10"/>
      <c r="H190" s="10"/>
      <c r="I190"/>
      <c r="J190"/>
      <c r="K190"/>
    </row>
    <row r="191" spans="1:11" s="17" customFormat="1" ht="15" x14ac:dyDescent="0.25">
      <c r="A191" s="61"/>
      <c r="B191" s="61"/>
      <c r="F191" s="6"/>
      <c r="G191" s="10"/>
      <c r="H191" s="10"/>
      <c r="I191"/>
      <c r="J191"/>
      <c r="K191"/>
    </row>
    <row r="192" spans="1:11" s="17" customFormat="1" ht="15" x14ac:dyDescent="0.25">
      <c r="A192" s="61"/>
      <c r="B192" s="61"/>
      <c r="C192" s="8"/>
      <c r="D192" s="9"/>
      <c r="F192" s="6"/>
      <c r="G192" s="10"/>
      <c r="H192" s="10"/>
      <c r="I192"/>
      <c r="J192"/>
      <c r="K192"/>
    </row>
    <row r="193" spans="1:11" s="17" customFormat="1" ht="15" x14ac:dyDescent="0.25">
      <c r="A193" s="61"/>
      <c r="B193" s="61"/>
      <c r="C193" s="8"/>
      <c r="D193" s="9"/>
      <c r="E193" s="10"/>
      <c r="F193" s="6"/>
      <c r="G193" s="10"/>
      <c r="H193" s="10"/>
      <c r="I193"/>
      <c r="J193"/>
      <c r="K193"/>
    </row>
    <row r="194" spans="1:11" s="17" customFormat="1" ht="15" x14ac:dyDescent="0.25">
      <c r="A194" s="61"/>
      <c r="B194" s="61"/>
      <c r="C194" s="8"/>
      <c r="D194" s="9"/>
      <c r="E194" s="10"/>
      <c r="F194" s="6"/>
      <c r="G194" s="10"/>
      <c r="H194" s="10"/>
      <c r="I194"/>
      <c r="J194"/>
      <c r="K194"/>
    </row>
    <row r="195" spans="1:11" s="17" customFormat="1" ht="15" x14ac:dyDescent="0.25">
      <c r="A195" s="61"/>
      <c r="B195" s="61"/>
      <c r="C195" s="8"/>
      <c r="D195" s="9"/>
      <c r="E195" s="10"/>
      <c r="F195" s="6"/>
      <c r="G195" s="10"/>
      <c r="H195" s="10"/>
      <c r="I195"/>
      <c r="J195"/>
      <c r="K195"/>
    </row>
    <row r="196" spans="1:11" s="17" customFormat="1" ht="15" x14ac:dyDescent="0.25">
      <c r="A196" s="61"/>
      <c r="B196" s="61"/>
      <c r="C196" s="8"/>
      <c r="D196" s="9"/>
      <c r="E196" s="10"/>
      <c r="F196" s="6"/>
      <c r="G196" s="10"/>
      <c r="H196" s="10"/>
      <c r="I196"/>
      <c r="J196"/>
      <c r="K196"/>
    </row>
    <row r="197" spans="1:11" s="17" customFormat="1" ht="15" x14ac:dyDescent="0.25">
      <c r="A197" s="61"/>
      <c r="B197" s="61"/>
      <c r="C197" s="8"/>
      <c r="D197" s="9"/>
      <c r="E197" s="10"/>
      <c r="F197" s="6"/>
      <c r="G197" s="10"/>
      <c r="H197" s="10"/>
      <c r="I197"/>
      <c r="J197"/>
      <c r="K197"/>
    </row>
    <row r="198" spans="1:11" s="17" customFormat="1" ht="15" x14ac:dyDescent="0.25">
      <c r="A198" s="61"/>
      <c r="B198" s="61"/>
      <c r="C198" s="8"/>
      <c r="D198" s="9"/>
      <c r="E198" s="10"/>
      <c r="F198" s="6"/>
      <c r="G198" s="10"/>
      <c r="H198" s="10"/>
      <c r="I198"/>
      <c r="J198"/>
      <c r="K198"/>
    </row>
  </sheetData>
  <mergeCells count="29">
    <mergeCell ref="C31:N31"/>
    <mergeCell ref="F33:M33"/>
    <mergeCell ref="F35:M35"/>
    <mergeCell ref="C38:C41"/>
    <mergeCell ref="D38:D41"/>
    <mergeCell ref="E38:E41"/>
    <mergeCell ref="F38:G38"/>
    <mergeCell ref="H38:M38"/>
    <mergeCell ref="N38:N41"/>
    <mergeCell ref="F39:F41"/>
    <mergeCell ref="G39:G41"/>
    <mergeCell ref="H39:I39"/>
    <mergeCell ref="J39:K39"/>
    <mergeCell ref="L39:L40"/>
    <mergeCell ref="M39:M41"/>
    <mergeCell ref="C88:C108"/>
    <mergeCell ref="D88:D108"/>
    <mergeCell ref="C109:C114"/>
    <mergeCell ref="D109:D114"/>
    <mergeCell ref="C42:C87"/>
    <mergeCell ref="D42:D87"/>
    <mergeCell ref="C115:C123"/>
    <mergeCell ref="D115:D123"/>
    <mergeCell ref="C173:C175"/>
    <mergeCell ref="D173:D175"/>
    <mergeCell ref="C165:C166"/>
    <mergeCell ref="C167:C168"/>
    <mergeCell ref="D165:D166"/>
    <mergeCell ref="D167:D16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 nivel Red </vt:lpstr>
      <vt:lpstr>15.1 Cond Lab RH 1</vt:lpstr>
      <vt:lpstr>15.2 Prog RH 2</vt:lpstr>
      <vt:lpstr>15.3 Consolddo y Ota Opt RH</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Primo Ciriaco</dc:creator>
  <cp:lastModifiedBy>CRISS</cp:lastModifiedBy>
  <cp:lastPrinted>2019-06-24T15:00:57Z</cp:lastPrinted>
  <dcterms:created xsi:type="dcterms:W3CDTF">2015-07-16T17:27:58Z</dcterms:created>
  <dcterms:modified xsi:type="dcterms:W3CDTF">2019-12-23T07:13:45Z</dcterms:modified>
</cp:coreProperties>
</file>