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PPT O. EXTERIORES" sheetId="1" r:id="rId1"/>
    <sheet name="PPT X SOLUCIONES" sheetId="2" r:id="rId2"/>
    <sheet name="RESUMEN" sheetId="3" r:id="rId3"/>
  </sheets>
  <definedNames>
    <definedName name="_xlnm.Print_Area" localSheetId="0">'PPT O. EXTERIORES'!$B$1:$G$38</definedName>
    <definedName name="_xlnm.Print_Area" localSheetId="1">'PPT X SOLUCIONES'!$B$1:$H$140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G95" i="2" l="1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6" i="2"/>
  <c r="G18" i="2" l="1"/>
  <c r="G19" i="2"/>
  <c r="G20" i="2"/>
  <c r="G24" i="2"/>
  <c r="G25" i="2"/>
  <c r="G26" i="2"/>
  <c r="G27" i="2"/>
  <c r="G28" i="2"/>
  <c r="G32" i="2"/>
  <c r="G33" i="2"/>
  <c r="G34" i="2"/>
  <c r="G37" i="2"/>
  <c r="H36" i="2" s="1"/>
  <c r="G38" i="2"/>
  <c r="G39" i="2"/>
  <c r="G40" i="2"/>
  <c r="G43" i="2"/>
  <c r="H42" i="2" s="1"/>
  <c r="G44" i="2"/>
  <c r="G45" i="2"/>
  <c r="G46" i="2"/>
  <c r="G47" i="2"/>
  <c r="G51" i="2"/>
  <c r="G52" i="2"/>
  <c r="G53" i="2"/>
  <c r="G54" i="2"/>
  <c r="G55" i="2"/>
  <c r="G56" i="2"/>
  <c r="G60" i="2"/>
  <c r="G61" i="2"/>
  <c r="G62" i="2"/>
  <c r="G63" i="2"/>
  <c r="G64" i="2"/>
  <c r="G68" i="2"/>
  <c r="G69" i="2"/>
  <c r="G70" i="2"/>
  <c r="G74" i="2"/>
  <c r="G100" i="2"/>
  <c r="G101" i="2"/>
  <c r="G102" i="2"/>
  <c r="G103" i="2"/>
  <c r="G107" i="2"/>
  <c r="G108" i="2"/>
  <c r="G109" i="2"/>
  <c r="G110" i="2"/>
  <c r="G111" i="2"/>
  <c r="G115" i="2"/>
  <c r="G116" i="2"/>
  <c r="G117" i="2"/>
  <c r="G118" i="2"/>
  <c r="G119" i="2"/>
  <c r="G120" i="2"/>
  <c r="G121" i="2"/>
  <c r="G122" i="2"/>
  <c r="G123" i="2"/>
  <c r="G124" i="2"/>
  <c r="G128" i="2"/>
  <c r="G129" i="2"/>
  <c r="G130" i="2"/>
  <c r="G131" i="2"/>
  <c r="G132" i="2"/>
  <c r="G133" i="2"/>
  <c r="G134" i="2"/>
  <c r="G135" i="2"/>
  <c r="G136" i="2"/>
  <c r="G137" i="2"/>
  <c r="G17" i="2"/>
  <c r="G99" i="2" l="1"/>
  <c r="H98" i="2" s="1"/>
  <c r="G106" i="2"/>
  <c r="H105" i="2" s="1"/>
  <c r="G127" i="2"/>
  <c r="H126" i="2" s="1"/>
  <c r="G114" i="2"/>
  <c r="H113" i="2" s="1"/>
  <c r="G31" i="2"/>
  <c r="H30" i="2" s="1"/>
  <c r="G67" i="2"/>
  <c r="H66" i="2" s="1"/>
  <c r="G50" i="2"/>
  <c r="H49" i="2" s="1"/>
  <c r="G73" i="2"/>
  <c r="H72" i="2" s="1"/>
  <c r="G59" i="2"/>
  <c r="H58" i="2" s="1"/>
  <c r="G23" i="2"/>
  <c r="H22" i="2" s="1"/>
  <c r="G16" i="2"/>
  <c r="H15" i="2" s="1"/>
  <c r="G25" i="1"/>
  <c r="G18" i="1"/>
  <c r="H140" i="2" l="1"/>
  <c r="F12" i="3" s="1"/>
  <c r="F14" i="3" s="1"/>
  <c r="G19" i="1"/>
  <c r="G36" i="1"/>
  <c r="G33" i="1"/>
  <c r="G30" i="1"/>
  <c r="G29" i="1"/>
  <c r="G26" i="1"/>
  <c r="G22" i="1"/>
  <c r="G17" i="1"/>
  <c r="G16" i="1"/>
  <c r="G15" i="1"/>
  <c r="G38" i="1" l="1"/>
</calcChain>
</file>

<file path=xl/sharedStrings.xml><?xml version="1.0" encoding="utf-8"?>
<sst xmlns="http://schemas.openxmlformats.org/spreadsheetml/2006/main" count="370" uniqueCount="275">
  <si>
    <t>Item</t>
  </si>
  <si>
    <t>Descripcion</t>
  </si>
  <si>
    <t>Und.</t>
  </si>
  <si>
    <t>Metrado</t>
  </si>
  <si>
    <t>Costo Unitario</t>
  </si>
  <si>
    <t>Costo Parcial</t>
  </si>
  <si>
    <t>06.01</t>
  </si>
  <si>
    <t>OBRAS EXTERIORES</t>
  </si>
  <si>
    <t>06.01.01</t>
  </si>
  <si>
    <t xml:space="preserve">OBRAS PRELIMINARES / CANALIZACION DE ENLACE </t>
  </si>
  <si>
    <t>06.01.01.01</t>
  </si>
  <si>
    <t>ml</t>
  </si>
  <si>
    <t>06.01.01.02</t>
  </si>
  <si>
    <t>m3</t>
  </si>
  <si>
    <t>06.01.01.03</t>
  </si>
  <si>
    <t xml:space="preserve">        PREPARACION DE CAMA DE APOYO</t>
  </si>
  <si>
    <t>06.01.01.04</t>
  </si>
  <si>
    <t xml:space="preserve">        RELLENO Y APISONADO DE ZANJA</t>
  </si>
  <si>
    <t>06.01.02</t>
  </si>
  <si>
    <t>CABLES Y CONDUCTORES</t>
  </si>
  <si>
    <t>06.01.02.01</t>
  </si>
  <si>
    <t xml:space="preserve">         LINEA DE TENDIDO - FIBRA OPTICA MONOMODO OS2 - 4 F</t>
  </si>
  <si>
    <t>m</t>
  </si>
  <si>
    <t>06.01.03</t>
  </si>
  <si>
    <t>CONDUCTOS Y CANALIZACIONES</t>
  </si>
  <si>
    <t>06.01.03.01</t>
  </si>
  <si>
    <t>06.01.03.02</t>
  </si>
  <si>
    <t>06,01,04</t>
  </si>
  <si>
    <t>GABINETES DE DISTRIBUCION / ALIMENTADORES</t>
  </si>
  <si>
    <t>06,01,04,01</t>
  </si>
  <si>
    <t>und</t>
  </si>
  <si>
    <t>06,01,04,02</t>
  </si>
  <si>
    <t>06,01,05</t>
  </si>
  <si>
    <t>BUZONES DE CONTROL</t>
  </si>
  <si>
    <t>06,01,05,01</t>
  </si>
  <si>
    <t xml:space="preserve">         BUZONES DE CONTROL</t>
  </si>
  <si>
    <t>06.01.06</t>
  </si>
  <si>
    <t>SUB SISTEMA HORIZONTAL TRONCAL</t>
  </si>
  <si>
    <t>06.01.06.01</t>
  </si>
  <si>
    <t xml:space="preserve">         INST. FO,  ENLACE, PRUEBAS </t>
  </si>
  <si>
    <t>Gbl</t>
  </si>
  <si>
    <t>PPTO TOTAL</t>
  </si>
  <si>
    <t xml:space="preserve">        TRAZO Y REPLANTEO, RED DE COMUNICACIÓN</t>
  </si>
  <si>
    <t>06.01.01.05</t>
  </si>
  <si>
    <t xml:space="preserve">        COLOCACION DE CINTA SEÑALIZADORA</t>
  </si>
  <si>
    <t>m2</t>
  </si>
  <si>
    <t xml:space="preserve">         GABINETE DE PISO 42 RU</t>
  </si>
  <si>
    <t xml:space="preserve">         GABINETE DE PARED 8 RU</t>
  </si>
  <si>
    <t>PARTIDA</t>
  </si>
  <si>
    <t>DESCRIPCIÓN DE SOLUCION</t>
  </si>
  <si>
    <t>METRADO</t>
  </si>
  <si>
    <t>UNITARIO</t>
  </si>
  <si>
    <t>PARCIAL</t>
  </si>
  <si>
    <t>TOTAL</t>
  </si>
  <si>
    <t>UNID</t>
  </si>
  <si>
    <t>CANT.</t>
  </si>
  <si>
    <t>(S/.)</t>
  </si>
  <si>
    <t>SISTEMA DE TELEFONIA IP</t>
  </si>
  <si>
    <t>ADQUISICIÓN DE EQUIPOS DEL SISTEMA DE TELEFONIA IP</t>
  </si>
  <si>
    <t>1.1.1</t>
  </si>
  <si>
    <t>Servidor PBX IP</t>
  </si>
  <si>
    <t>1.1.2</t>
  </si>
  <si>
    <t>1.1.3</t>
  </si>
  <si>
    <t>Sistema de Gestion para Central Telefonica</t>
  </si>
  <si>
    <t>1.1.4</t>
  </si>
  <si>
    <t>Telefono IP</t>
  </si>
  <si>
    <t>SISTEMA DE SONIDO AMBIENTAL Y PERIFONEO</t>
  </si>
  <si>
    <t>ADQUISICION DE SUMINISTROS DEL SISTEMA DE SONIDO AMBIENTAL Y PERIFONEO</t>
  </si>
  <si>
    <t>2.1.1</t>
  </si>
  <si>
    <t>Central de Sonido / Consola de Sonido</t>
  </si>
  <si>
    <t>2.1.2</t>
  </si>
  <si>
    <t>Amplificador de Zona</t>
  </si>
  <si>
    <t>2.1.3</t>
  </si>
  <si>
    <t>Parlantes techo / Inc. Accesorios</t>
  </si>
  <si>
    <t>2.1.4</t>
  </si>
  <si>
    <t>Micrófono</t>
  </si>
  <si>
    <t>2.1.5</t>
  </si>
  <si>
    <t>Control de Volumen</t>
  </si>
  <si>
    <t>SISTEMA DE TV DIGITAL</t>
  </si>
  <si>
    <t>ADQUISICION DE SUMINISTROS DEL SISTEMA DE TV DIGITAL</t>
  </si>
  <si>
    <t>3.1.1</t>
  </si>
  <si>
    <t>3.1.2</t>
  </si>
  <si>
    <t>3.1.3</t>
  </si>
  <si>
    <t>Central de Video</t>
  </si>
  <si>
    <t>SISTEMA DE CONTROL DE ACCESO</t>
  </si>
  <si>
    <t>ADQUISICION DE SUMINISTROS DEL SISTEMA DE CONTROL DE ACCESO</t>
  </si>
  <si>
    <t>4.1.1</t>
  </si>
  <si>
    <t>Control de Acceso con Apertura a Puerta</t>
  </si>
  <si>
    <t>4.1.2</t>
  </si>
  <si>
    <t xml:space="preserve">Control de Asistencia  </t>
  </si>
  <si>
    <t>4.1.3</t>
  </si>
  <si>
    <t>Software</t>
  </si>
  <si>
    <t>SISTEMA DE TELEPRESENCIA</t>
  </si>
  <si>
    <t>ADQUISICION E IMPLEMENTACIÒN DEL SISTEMA DE TELEPRESENCIA</t>
  </si>
  <si>
    <t>5.1.1</t>
  </si>
  <si>
    <t xml:space="preserve">Unidad Movil de Telemedicina  </t>
  </si>
  <si>
    <t>5.1.2</t>
  </si>
  <si>
    <t>Computadora</t>
  </si>
  <si>
    <t>5.1.3</t>
  </si>
  <si>
    <t xml:space="preserve">Pantallas - 01 de 27" </t>
  </si>
  <si>
    <t>5.1.4</t>
  </si>
  <si>
    <t>Sistema de Video Conferencia</t>
  </si>
  <si>
    <t>SISTEMA COMUNICACIÓN POR RADIO VHF/HF</t>
  </si>
  <si>
    <t>ADQUISICION DE SUMINISTROS DEL SISTEMA DE COMUNICACIÓN</t>
  </si>
  <si>
    <t>6.1.1</t>
  </si>
  <si>
    <t>Radio Base HF</t>
  </si>
  <si>
    <t>6.1.2</t>
  </si>
  <si>
    <t>Repetidora</t>
  </si>
  <si>
    <t>6.1.3</t>
  </si>
  <si>
    <t>Pararrayos</t>
  </si>
  <si>
    <t>6.1.4</t>
  </si>
  <si>
    <t>Pozo a Tierra</t>
  </si>
  <si>
    <t>6.1.5</t>
  </si>
  <si>
    <t>Infraestructura</t>
  </si>
  <si>
    <t>6.1.6</t>
  </si>
  <si>
    <t>Radios Portátiles y Móviles</t>
  </si>
  <si>
    <t>SISTEMA DE DETECCION Y ALARMA DE INCENDIOS</t>
  </si>
  <si>
    <t>ADQUISICIÓN DE EQUIPOS DEL SISTEMA DE DETECCION Y ALARMA DE INCENDIOS</t>
  </si>
  <si>
    <t>7.1.1</t>
  </si>
  <si>
    <t>Panel de Alarmas Contra Incendios</t>
  </si>
  <si>
    <t>7.1.2</t>
  </si>
  <si>
    <t>Sensor de Humo</t>
  </si>
  <si>
    <t>7.1.3</t>
  </si>
  <si>
    <t>Sensor de Temperatura</t>
  </si>
  <si>
    <t>7.1.4</t>
  </si>
  <si>
    <t>Estacion Manual de Activacion de Alarma</t>
  </si>
  <si>
    <t>7.1.5</t>
  </si>
  <si>
    <t>Sistema Audiovisual</t>
  </si>
  <si>
    <t>SISTEMA DE PROCESAMIENTO Y ALMACENAMIENTO CENTRALIZADO</t>
  </si>
  <si>
    <t>ADQUISICION DE SUMINISTROS DEL SISTEMA DEL PROCESAMIENTO Y ALMACENAMIENTO CENTRALIZADO</t>
  </si>
  <si>
    <t>8.1.1</t>
  </si>
  <si>
    <t>Servidor Tipo Blade de Alamcenamiento y Procesamiento</t>
  </si>
  <si>
    <t>8.1.2</t>
  </si>
  <si>
    <t>Chassis de Servidor</t>
  </si>
  <si>
    <t>8.1.3</t>
  </si>
  <si>
    <t>SISTEMA DE CONECTIVIDAD/ALAMBRICO E INALAMBRICO Y SEGURIDAD INFORMATICA</t>
  </si>
  <si>
    <t>ADQUISICIÓN DE SUMINISTROS PARA LA IMPLEMENTACIÓN DE LA INTRANET Y OTROS</t>
  </si>
  <si>
    <t>9.1.1</t>
  </si>
  <si>
    <t>9.1.2</t>
  </si>
  <si>
    <t>9.1.3</t>
  </si>
  <si>
    <t>Gabinete de Piso de 45 RU (Incluye Kit de Ventilación, Barra de  Aterramiento y Regleta de alimentación)</t>
  </si>
  <si>
    <t>9.1.4</t>
  </si>
  <si>
    <t>Access Point para exterior</t>
  </si>
  <si>
    <t>9.1.5</t>
  </si>
  <si>
    <t>Ordenadores de Cable Hr 2u</t>
  </si>
  <si>
    <t>9.1.6</t>
  </si>
  <si>
    <t>Ordenadores de Cable Vt 2u</t>
  </si>
  <si>
    <t>9.1.7</t>
  </si>
  <si>
    <t>Patch Panel de 48 puertos RJ45 F/UTP  CAT 6A</t>
  </si>
  <si>
    <t>9.1.8</t>
  </si>
  <si>
    <t>Patch Panel de 24 puertos RJ45 F/UTP  CAT 6A</t>
  </si>
  <si>
    <t>9.1.9</t>
  </si>
  <si>
    <t>Patch Cord F/UTP de 3 m  Cat. 6A</t>
  </si>
  <si>
    <t>9.1.10</t>
  </si>
  <si>
    <t>Patch Cord F/UTP de 1 m  Cat. 6A</t>
  </si>
  <si>
    <t>9.1.11</t>
  </si>
  <si>
    <t>Switch de 8p de F.O a 10 Gbps + 24p RJ45 de 10 Gbps + 2p de F.O Administrable - SW Core y Dist - PRI</t>
  </si>
  <si>
    <t>9.1.12</t>
  </si>
  <si>
    <t>Switch 48p RJ45 + (PoE)  de 1Gbps + 4 X Gibabit SFP - Desktop, Rack moutable - ADM.  - SW Borde</t>
  </si>
  <si>
    <t>9.1.13</t>
  </si>
  <si>
    <t>Switch 24p RJ45 + (PoE) de 1 Gbps + 2 X Gibabit SFP - Desktop, Rack moutable - ADM.  - SW Borde</t>
  </si>
  <si>
    <t>9.1.14</t>
  </si>
  <si>
    <t xml:space="preserve">Rack gabinete de Piso </t>
  </si>
  <si>
    <t>9.1.15</t>
  </si>
  <si>
    <t xml:space="preserve">Rack gabinete de Pared </t>
  </si>
  <si>
    <t>9.1.16</t>
  </si>
  <si>
    <t>Termometro/Higrometro digital</t>
  </si>
  <si>
    <t>9.1.17</t>
  </si>
  <si>
    <t>UPS 2 Kva on line</t>
  </si>
  <si>
    <t>9.1.18</t>
  </si>
  <si>
    <t>Cable F/UTP o U/UTP Cat.6 A  de 4 Pares - Carrete (305m o 500 m)</t>
  </si>
  <si>
    <t>9.1.19</t>
  </si>
  <si>
    <t>Bandeja Tipo Rejilla 30x10 (Incluye Kit de Unión, Accesorios)</t>
  </si>
  <si>
    <t>9.1.20</t>
  </si>
  <si>
    <t>Bandeja Tipo Rejilla 20x10 (Incluye Kit de Unión, Accesorios)</t>
  </si>
  <si>
    <t>SISTEMA DE GESTION EN SALUD</t>
  </si>
  <si>
    <t>DESARROLLO E IMPLEMENTACION DEL SISTEMA DE GESTION EN SALUD</t>
  </si>
  <si>
    <t>10.1.1</t>
  </si>
  <si>
    <t>SISTEMA DE GESTION en SALUD</t>
  </si>
  <si>
    <t>10.1.2</t>
  </si>
  <si>
    <t>Licencia de GBD del Sistema</t>
  </si>
  <si>
    <t>10.1.3</t>
  </si>
  <si>
    <t>Licencia de Lenguaje de Programacion</t>
  </si>
  <si>
    <t>10.1.4</t>
  </si>
  <si>
    <t>Licencias de Servidor, Clientes</t>
  </si>
  <si>
    <t>SISTEMA DE GESTION DE IMÁGENES</t>
  </si>
  <si>
    <t xml:space="preserve">ADQUISICIÓN DE EQUIPOS DEL SISTEMA DE GESTION DE IMÁGENES </t>
  </si>
  <si>
    <t>11.1.1</t>
  </si>
  <si>
    <t>Estacion de Diagnostico</t>
  </si>
  <si>
    <t>11.1.2</t>
  </si>
  <si>
    <t>Servidor PACS</t>
  </si>
  <si>
    <t>11.1.3</t>
  </si>
  <si>
    <t>Sistema de Gestion de Imágenes Medicas</t>
  </si>
  <si>
    <t>11.1.4</t>
  </si>
  <si>
    <t>UPS de Línea Interactiva</t>
  </si>
  <si>
    <t>11.1.5</t>
  </si>
  <si>
    <t>Impresora Laser en Seco</t>
  </si>
  <si>
    <t>EQUIPO DE COMPUTO Y OTROS</t>
  </si>
  <si>
    <t>ADQUISICIÓN DE EQUIPOS DE COMPUTO</t>
  </si>
  <si>
    <t>12.1.1</t>
  </si>
  <si>
    <t>Computadora Personal</t>
  </si>
  <si>
    <t>Und</t>
  </si>
  <si>
    <t>12.1.2</t>
  </si>
  <si>
    <t>Computadora Portatil</t>
  </si>
  <si>
    <t>12.1.3</t>
  </si>
  <si>
    <t>12.1.4</t>
  </si>
  <si>
    <t>Impresora Laser de Baja Demanda</t>
  </si>
  <si>
    <t>12.1.5</t>
  </si>
  <si>
    <t>Impresora Laser Multifuncional Ejecutiva</t>
  </si>
  <si>
    <t>12.1.6</t>
  </si>
  <si>
    <t xml:space="preserve">Impresora Laser Multifuncional </t>
  </si>
  <si>
    <t>12.1.7</t>
  </si>
  <si>
    <t>Monitor Led 15"</t>
  </si>
  <si>
    <t>12.1.8</t>
  </si>
  <si>
    <t>12.1.9</t>
  </si>
  <si>
    <t>Reproductor BLU RAY</t>
  </si>
  <si>
    <t>12.1.11</t>
  </si>
  <si>
    <t>Televisor Led Full HD Smart TV de 42" aprox. Inc. Rack</t>
  </si>
  <si>
    <t>SISTEMA DE VIDEO VIGILANCIA</t>
  </si>
  <si>
    <t>ADQUISICION DE SUMINISTROS DEL SISTEMA DE SEGURIDAD</t>
  </si>
  <si>
    <t>13.1.1</t>
  </si>
  <si>
    <t>Cámara de Video IP Fija Interior Tipo Domo</t>
  </si>
  <si>
    <t>13.1.2</t>
  </si>
  <si>
    <t>Cámara de Video IP Movil Interior Tipo Domo</t>
  </si>
  <si>
    <t>13.1.3</t>
  </si>
  <si>
    <t xml:space="preserve">Cámara IP PTZ domo / Motorizadas para Exterior </t>
  </si>
  <si>
    <t>13.1.4</t>
  </si>
  <si>
    <t>NVR  de 12p (Administración y Grabación de video en Red incluye Software)</t>
  </si>
  <si>
    <t>13.1.5</t>
  </si>
  <si>
    <t>Sistema de Almacenamiento Centralizado para Datos y Video</t>
  </si>
  <si>
    <t>13.1.6</t>
  </si>
  <si>
    <t>Servidor de Video Vigilancia</t>
  </si>
  <si>
    <t>13.1.7</t>
  </si>
  <si>
    <t>Estación de Monitoreo de CCTV</t>
  </si>
  <si>
    <t>13.1.8</t>
  </si>
  <si>
    <t>Monitor Led 32" Full HD + Accesorios</t>
  </si>
  <si>
    <t>13.1.9</t>
  </si>
  <si>
    <t>Monitor Led 42" Full HD + Accesorios</t>
  </si>
  <si>
    <t>13.1.10</t>
  </si>
  <si>
    <t>Teclado / Joystick</t>
  </si>
  <si>
    <t>COSTO TOTAL</t>
  </si>
  <si>
    <t>1.1</t>
  </si>
  <si>
    <t>2.1</t>
  </si>
  <si>
    <t>4.1</t>
  </si>
  <si>
    <t>PRESUPUESTO GENERAL POR SOLUCION TECNOLOGICA</t>
  </si>
  <si>
    <t>PRESUPUESTO OBRAS EXTERIORES</t>
  </si>
  <si>
    <t>Gateway 24 puertos</t>
  </si>
  <si>
    <t>Amplificador de Video de 16 puertos de 1Ghz (3 Circuitos)</t>
  </si>
  <si>
    <t>Plataforma Receptor de Señal - Conversor de 10/100 Mbps</t>
  </si>
  <si>
    <t>Almacenamiento de Información: arquitectura SAN</t>
  </si>
  <si>
    <t>Firewall 16 puertos RJ45 + 2p X GE RJ45/SFP</t>
  </si>
  <si>
    <t>Gabinete de Pared de 8 RU (Incluye Kit de Ventilación y Regleta de alimentación)</t>
  </si>
  <si>
    <t>Bandeja Tipo Rejilla 10x6.5 (Incluye Kit de Unión, Accesorios)</t>
  </si>
  <si>
    <t>9.1.21</t>
  </si>
  <si>
    <t>Ecran Electrico 100"</t>
  </si>
  <si>
    <t>9.1.22</t>
  </si>
  <si>
    <t>9.1.23</t>
  </si>
  <si>
    <t>Tuberia PVC Electricas  (Ø 1")</t>
  </si>
  <si>
    <t>Tuberia PVC Electricas  (Ø 2")</t>
  </si>
  <si>
    <r>
      <rPr>
        <b/>
        <sz val="11"/>
        <color theme="1"/>
        <rFont val="Cambria"/>
        <family val="1"/>
      </rPr>
      <t>PROYECTO                                :</t>
    </r>
    <r>
      <rPr>
        <sz val="11"/>
        <color theme="1"/>
        <rFont val="Cambria"/>
        <family val="1"/>
      </rPr>
      <t xml:space="preserve"> "MEJORAMIENTO DE LOS SERVICIOS DE SALUD DEL CENTRO DE SALUD HUANCARAMA, DISTRITO DE HUANCARAMA, PROVINCIA DE ANDAHUAYLAS, DEPARTAMENTO DE APURÍMAC       </t>
    </r>
  </si>
  <si>
    <r>
      <rPr>
        <b/>
        <sz val="11"/>
        <color theme="1"/>
        <rFont val="Cambria"/>
        <family val="1"/>
      </rPr>
      <t>Nombre de EE.SS                            :</t>
    </r>
    <r>
      <rPr>
        <sz val="11"/>
        <color theme="1"/>
        <rFont val="Cambria"/>
        <family val="1"/>
      </rPr>
      <t xml:space="preserve">  CENTRO DE SALUD HUANCARAMA</t>
    </r>
  </si>
  <si>
    <r>
      <rPr>
        <b/>
        <sz val="11"/>
        <color theme="1"/>
        <rFont val="Cambria"/>
        <family val="1"/>
      </rPr>
      <t>Categoria del EE.SS                       :</t>
    </r>
    <r>
      <rPr>
        <sz val="11"/>
        <color theme="1"/>
        <rFont val="Cambria"/>
        <family val="1"/>
      </rPr>
      <t xml:space="preserve">   I-4</t>
    </r>
  </si>
  <si>
    <r>
      <rPr>
        <b/>
        <sz val="11"/>
        <color theme="1"/>
        <rFont val="Cambria"/>
        <family val="1"/>
      </rPr>
      <t xml:space="preserve">Especialidad                                    : </t>
    </r>
    <r>
      <rPr>
        <sz val="11"/>
        <color theme="1"/>
        <rFont val="Cambria"/>
        <family val="1"/>
      </rPr>
      <t xml:space="preserve">  Instalaciones para el sistema informático y de comunicaciones</t>
    </r>
  </si>
  <si>
    <r>
      <rPr>
        <b/>
        <sz val="11"/>
        <color theme="1"/>
        <rFont val="Cambria"/>
        <family val="1"/>
      </rPr>
      <t xml:space="preserve">Especialidad                                     : </t>
    </r>
    <r>
      <rPr>
        <sz val="11"/>
        <color theme="1"/>
        <rFont val="Cambria"/>
        <family val="1"/>
      </rPr>
      <t xml:space="preserve">  Instalaciones para el sistema informático y de comunicaciones</t>
    </r>
  </si>
  <si>
    <r>
      <rPr>
        <b/>
        <sz val="11"/>
        <color theme="1"/>
        <rFont val="Cambria"/>
        <family val="1"/>
      </rPr>
      <t xml:space="preserve">Especialista  Formulador         : </t>
    </r>
    <r>
      <rPr>
        <sz val="11"/>
        <color theme="1"/>
        <rFont val="Cambria"/>
        <family val="1"/>
      </rPr>
      <t xml:space="preserve">  Ing. Wildor Loayza Carrasco</t>
    </r>
  </si>
  <si>
    <r>
      <rPr>
        <b/>
        <sz val="11"/>
        <color theme="1"/>
        <rFont val="Cambria"/>
        <family val="1"/>
      </rPr>
      <t>Categoria del EE.SS                      :</t>
    </r>
    <r>
      <rPr>
        <sz val="11"/>
        <color theme="1"/>
        <rFont val="Cambria"/>
        <family val="1"/>
      </rPr>
      <t xml:space="preserve">   I</t>
    </r>
  </si>
  <si>
    <r>
      <rPr>
        <b/>
        <sz val="11"/>
        <color theme="1"/>
        <rFont val="Cambria"/>
        <family val="1"/>
      </rPr>
      <t xml:space="preserve">Especialista  Formulador        : </t>
    </r>
    <r>
      <rPr>
        <sz val="11"/>
        <color theme="1"/>
        <rFont val="Cambria"/>
        <family val="1"/>
      </rPr>
      <t xml:space="preserve">  Ing. Wildor Loayza Carrasco</t>
    </r>
  </si>
  <si>
    <t xml:space="preserve">        EXCAVACION DE ZANJAS PARA CABLE SUBTERRANEO</t>
  </si>
  <si>
    <t xml:space="preserve">         TUBERIA PVC-SAP ELECTRICAS  (Ø 1")</t>
  </si>
  <si>
    <t xml:space="preserve">         TUBERIA PVC-SAP ELECTRICAS  (Ø 2")</t>
  </si>
  <si>
    <t xml:space="preserve"> "MEJORAMIENTO DE LOS SERVICIOS DE SALUD DEL CENTRO DE SALUD HUANCARAMA, DISTRITO DE HUANCARAMA, PROVINCIA DE ANDAHUAYLAS, DEPARTAMENTO DE APURÍMAC       </t>
  </si>
  <si>
    <t xml:space="preserve">PROYECTO      :  </t>
  </si>
  <si>
    <t>PRESUPUESTO INSTALACIONES DE COMUNICACIONES</t>
  </si>
  <si>
    <t>TOTAL PRESUPUESTO</t>
  </si>
  <si>
    <t>Proyector Tiro Corto / Inalambrico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</si>
</sst>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S/.-280A]\ #,##0.00"/>
    <numFmt numFmtId="165" formatCode="&quot;S/&quot;\ #,##0.00"/>
    <numFmt numFmtId="166" formatCode="&quot;S/.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4" tint="-0.499984740745262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8" tint="-0.499984740745262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sz val="10"/>
      <color rgb="FF0000FF"/>
      <name val="Cambria"/>
      <family val="1"/>
    </font>
    <font>
      <sz val="10"/>
      <color theme="1"/>
      <name val="Cambria"/>
      <family val="1"/>
    </font>
    <font>
      <b/>
      <sz val="16"/>
      <color theme="0"/>
      <name val="Cambria"/>
      <family val="1"/>
    </font>
    <font>
      <sz val="10"/>
      <color theme="8" tint="-0.499984740745262"/>
      <name val="Cambria"/>
      <family val="1"/>
    </font>
    <font>
      <sz val="10"/>
      <color rgb="FFC00000"/>
      <name val="Cambria"/>
      <family val="1"/>
    </font>
    <font>
      <b/>
      <sz val="11"/>
      <color theme="0"/>
      <name val="Cambria"/>
      <family val="1"/>
    </font>
    <font>
      <b/>
      <sz val="10"/>
      <color theme="5" tint="-0.249977111117893"/>
      <name val="Cambria"/>
      <family val="1"/>
    </font>
    <font>
      <b/>
      <sz val="10"/>
      <color theme="1"/>
      <name val="Cambria"/>
      <family val="1"/>
    </font>
    <font>
      <b/>
      <sz val="10"/>
      <color theme="4" tint="-0.249977111117893"/>
      <name val="Cambria"/>
      <family val="1"/>
    </font>
    <font>
      <sz val="10"/>
      <color rgb="FF000000"/>
      <name val="Cambria"/>
      <family val="1"/>
    </font>
    <font>
      <b/>
      <sz val="10"/>
      <color rgb="FFC0000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medium">
        <color theme="4" tint="-0.499984740745262"/>
      </right>
      <top style="thin">
        <color theme="4" tint="-0.499984740745262"/>
      </top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4" tint="-0.499984740745262"/>
      </left>
      <right/>
      <top/>
      <bottom style="medium">
        <color theme="8" tint="-0.249977111117893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5" fillId="0" borderId="0">
      <alignment vertical="center"/>
    </xf>
  </cellStyleXfs>
  <cellXfs count="165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0" fillId="4" borderId="0" xfId="0" applyFill="1"/>
    <xf numFmtId="0" fontId="8" fillId="4" borderId="0" xfId="0" applyFont="1" applyFill="1" applyAlignment="1">
      <alignment vertical="center"/>
    </xf>
    <xf numFmtId="49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10" fillId="4" borderId="0" xfId="0" applyFont="1" applyFill="1" applyBorder="1"/>
    <xf numFmtId="0" fontId="8" fillId="4" borderId="0" xfId="0" applyFont="1" applyFill="1" applyBorder="1" applyAlignment="1">
      <alignment horizontal="center" vertical="center"/>
    </xf>
    <xf numFmtId="164" fontId="8" fillId="4" borderId="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/>
    </xf>
    <xf numFmtId="164" fontId="10" fillId="4" borderId="0" xfId="0" applyNumberFormat="1" applyFont="1" applyFill="1" applyBorder="1" applyAlignment="1">
      <alignment horizontal="center"/>
    </xf>
    <xf numFmtId="0" fontId="0" fillId="0" borderId="0" xfId="0" applyBorder="1"/>
    <xf numFmtId="0" fontId="8" fillId="5" borderId="5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10" fillId="4" borderId="7" xfId="0" applyFont="1" applyFill="1" applyBorder="1"/>
    <xf numFmtId="165" fontId="6" fillId="4" borderId="8" xfId="0" applyNumberFormat="1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49" fontId="8" fillId="4" borderId="7" xfId="0" applyNumberFormat="1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4" borderId="8" xfId="0" applyFont="1" applyFill="1" applyBorder="1"/>
    <xf numFmtId="0" fontId="10" fillId="4" borderId="9" xfId="0" applyFont="1" applyFill="1" applyBorder="1"/>
    <xf numFmtId="0" fontId="10" fillId="0" borderId="10" xfId="0" applyFont="1" applyBorder="1"/>
    <xf numFmtId="0" fontId="8" fillId="4" borderId="10" xfId="0" applyFont="1" applyFill="1" applyBorder="1" applyAlignment="1">
      <alignment horizontal="center" vertical="center"/>
    </xf>
    <xf numFmtId="164" fontId="8" fillId="4" borderId="10" xfId="0" applyNumberFormat="1" applyFont="1" applyFill="1" applyBorder="1" applyAlignment="1">
      <alignment horizontal="center" vertical="center"/>
    </xf>
    <xf numFmtId="165" fontId="6" fillId="4" borderId="11" xfId="0" applyNumberFormat="1" applyFont="1" applyFill="1" applyBorder="1" applyAlignment="1">
      <alignment vertical="center"/>
    </xf>
    <xf numFmtId="0" fontId="1" fillId="2" borderId="8" xfId="1" applyBorder="1" applyAlignment="1" applyProtection="1">
      <alignment vertical="center"/>
      <protection locked="0"/>
    </xf>
    <xf numFmtId="0" fontId="1" fillId="2" borderId="11" xfId="1" applyBorder="1" applyAlignment="1" applyProtection="1">
      <alignment vertical="center"/>
      <protection locked="0"/>
    </xf>
    <xf numFmtId="49" fontId="13" fillId="5" borderId="4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horizontal="center" vertical="center"/>
    </xf>
    <xf numFmtId="0" fontId="10" fillId="4" borderId="10" xfId="0" applyFont="1" applyFill="1" applyBorder="1"/>
    <xf numFmtId="2" fontId="8" fillId="4" borderId="10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12" fillId="4" borderId="12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8" fillId="4" borderId="13" xfId="0" applyFont="1" applyFill="1" applyBorder="1" applyAlignment="1">
      <alignment horizontal="center" vertical="center"/>
    </xf>
    <xf numFmtId="164" fontId="8" fillId="4" borderId="13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center" vertical="center"/>
    </xf>
    <xf numFmtId="164" fontId="9" fillId="4" borderId="13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5" fontId="14" fillId="3" borderId="3" xfId="2" applyNumberFormat="1" applyFont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0" fillId="6" borderId="11" xfId="0" applyFill="1" applyBorder="1"/>
    <xf numFmtId="0" fontId="7" fillId="6" borderId="6" xfId="0" applyFont="1" applyFill="1" applyBorder="1" applyAlignment="1">
      <alignment horizontal="center" vertical="center"/>
    </xf>
    <xf numFmtId="0" fontId="0" fillId="2" borderId="6" xfId="1" applyFont="1" applyBorder="1" applyAlignment="1" applyProtection="1">
      <alignment vertical="center" wrapText="1"/>
      <protection locked="0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right" vertical="center"/>
    </xf>
    <xf numFmtId="0" fontId="16" fillId="4" borderId="7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164" fontId="10" fillId="4" borderId="0" xfId="0" applyNumberFormat="1" applyFont="1" applyFill="1" applyBorder="1" applyAlignment="1">
      <alignment horizontal="right" vertical="center"/>
    </xf>
    <xf numFmtId="164" fontId="17" fillId="4" borderId="8" xfId="0" applyNumberFormat="1" applyFont="1" applyFill="1" applyBorder="1" applyAlignment="1">
      <alignment horizontal="right" vertical="center"/>
    </xf>
    <xf numFmtId="0" fontId="10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right"/>
    </xf>
    <xf numFmtId="0" fontId="10" fillId="4" borderId="8" xfId="0" applyFont="1" applyFill="1" applyBorder="1"/>
    <xf numFmtId="164" fontId="8" fillId="4" borderId="0" xfId="0" applyNumberFormat="1" applyFont="1" applyFill="1" applyBorder="1" applyAlignment="1">
      <alignment horizontal="right" vertical="center"/>
    </xf>
    <xf numFmtId="0" fontId="18" fillId="4" borderId="0" xfId="0" applyFont="1" applyFill="1" applyBorder="1" applyAlignment="1">
      <alignment vertical="center"/>
    </xf>
    <xf numFmtId="0" fontId="8" fillId="4" borderId="8" xfId="0" applyFont="1" applyFill="1" applyBorder="1"/>
    <xf numFmtId="0" fontId="16" fillId="4" borderId="7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164" fontId="8" fillId="4" borderId="0" xfId="0" applyNumberFormat="1" applyFont="1" applyFill="1" applyBorder="1" applyAlignment="1">
      <alignment horizontal="right" vertical="center" wrapText="1"/>
    </xf>
    <xf numFmtId="0" fontId="16" fillId="4" borderId="9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right" vertical="center"/>
    </xf>
    <xf numFmtId="0" fontId="17" fillId="4" borderId="11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vertical="center"/>
    </xf>
    <xf numFmtId="0" fontId="17" fillId="4" borderId="0" xfId="0" applyFont="1" applyFill="1" applyBorder="1" applyAlignment="1">
      <alignment horizontal="right" vertical="center"/>
    </xf>
    <xf numFmtId="0" fontId="8" fillId="4" borderId="10" xfId="0" applyFont="1" applyFill="1" applyBorder="1" applyAlignment="1">
      <alignment vertical="center"/>
    </xf>
    <xf numFmtId="164" fontId="8" fillId="4" borderId="10" xfId="0" applyNumberFormat="1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13" xfId="0" applyFont="1" applyFill="1" applyBorder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right" vertical="center"/>
    </xf>
    <xf numFmtId="164" fontId="16" fillId="4" borderId="13" xfId="0" applyNumberFormat="1" applyFont="1" applyFill="1" applyBorder="1" applyAlignment="1">
      <alignment horizontal="right" vertical="center"/>
    </xf>
    <xf numFmtId="0" fontId="17" fillId="4" borderId="14" xfId="0" applyFont="1" applyFill="1" applyBorder="1" applyAlignment="1">
      <alignment horizontal="right" vertical="center"/>
    </xf>
    <xf numFmtId="164" fontId="10" fillId="4" borderId="5" xfId="0" applyNumberFormat="1" applyFont="1" applyFill="1" applyBorder="1" applyAlignment="1">
      <alignment horizontal="right" vertical="center"/>
    </xf>
    <xf numFmtId="0" fontId="13" fillId="4" borderId="13" xfId="0" applyFont="1" applyFill="1" applyBorder="1" applyAlignment="1">
      <alignment horizontal="center" vertical="center"/>
    </xf>
    <xf numFmtId="164" fontId="10" fillId="4" borderId="13" xfId="0" applyNumberFormat="1" applyFont="1" applyFill="1" applyBorder="1" applyAlignment="1">
      <alignment horizontal="right" vertical="center"/>
    </xf>
    <xf numFmtId="0" fontId="18" fillId="4" borderId="10" xfId="0" applyFont="1" applyFill="1" applyBorder="1" applyAlignment="1">
      <alignment vertical="center"/>
    </xf>
    <xf numFmtId="0" fontId="16" fillId="4" borderId="9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9" fillId="4" borderId="12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right" vertical="center"/>
    </xf>
    <xf numFmtId="0" fontId="10" fillId="4" borderId="14" xfId="0" applyFont="1" applyFill="1" applyBorder="1"/>
    <xf numFmtId="164" fontId="13" fillId="4" borderId="13" xfId="0" applyNumberFormat="1" applyFont="1" applyFill="1" applyBorder="1" applyAlignment="1">
      <alignment horizontal="right" vertical="center"/>
    </xf>
    <xf numFmtId="0" fontId="19" fillId="4" borderId="13" xfId="0" applyFont="1" applyFill="1" applyBorder="1" applyAlignment="1">
      <alignment vertical="center" wrapText="1"/>
    </xf>
    <xf numFmtId="164" fontId="14" fillId="3" borderId="17" xfId="2" applyNumberFormat="1" applyFont="1" applyBorder="1" applyAlignment="1">
      <alignment horizontal="center" vertical="center"/>
    </xf>
    <xf numFmtId="164" fontId="10" fillId="4" borderId="18" xfId="0" applyNumberFormat="1" applyFont="1" applyFill="1" applyBorder="1" applyAlignment="1">
      <alignment horizontal="right" vertical="center"/>
    </xf>
    <xf numFmtId="0" fontId="7" fillId="4" borderId="19" xfId="0" applyFont="1" applyFill="1" applyBorder="1" applyAlignment="1">
      <alignment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20" fillId="2" borderId="7" xfId="1" applyFont="1" applyBorder="1" applyAlignment="1" applyProtection="1">
      <alignment vertical="center"/>
      <protection locked="0"/>
    </xf>
    <xf numFmtId="0" fontId="20" fillId="2" borderId="0" xfId="1" applyFont="1" applyBorder="1" applyAlignment="1" applyProtection="1">
      <alignment vertical="center"/>
      <protection locked="0"/>
    </xf>
    <xf numFmtId="0" fontId="20" fillId="2" borderId="9" xfId="1" applyFont="1" applyBorder="1" applyAlignment="1" applyProtection="1">
      <alignment vertical="center"/>
      <protection locked="0"/>
    </xf>
    <xf numFmtId="0" fontId="20" fillId="2" borderId="10" xfId="1" applyFont="1" applyBorder="1" applyAlignment="1" applyProtection="1">
      <alignment vertical="center"/>
      <protection locked="0"/>
    </xf>
    <xf numFmtId="0" fontId="10" fillId="0" borderId="1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20" fillId="2" borderId="8" xfId="1" applyFont="1" applyBorder="1" applyAlignment="1" applyProtection="1">
      <alignment vertical="center"/>
      <protection locked="0"/>
    </xf>
    <xf numFmtId="0" fontId="20" fillId="2" borderId="11" xfId="1" applyFont="1" applyBorder="1" applyAlignment="1" applyProtection="1">
      <alignment vertical="center"/>
      <protection locked="0"/>
    </xf>
    <xf numFmtId="0" fontId="21" fillId="2" borderId="20" xfId="1" applyFont="1" applyBorder="1" applyAlignment="1" applyProtection="1">
      <alignment vertical="center" wrapText="1"/>
      <protection locked="0"/>
    </xf>
    <xf numFmtId="0" fontId="20" fillId="2" borderId="23" xfId="1" applyFont="1" applyBorder="1" applyAlignment="1" applyProtection="1">
      <alignment vertical="center"/>
      <protection locked="0"/>
    </xf>
    <xf numFmtId="0" fontId="1" fillId="2" borderId="24" xfId="1" applyBorder="1" applyAlignment="1" applyProtection="1">
      <alignment vertical="center"/>
      <protection locked="0"/>
    </xf>
    <xf numFmtId="0" fontId="20" fillId="2" borderId="25" xfId="1" applyFont="1" applyBorder="1" applyAlignment="1" applyProtection="1">
      <alignment vertical="center"/>
      <protection locked="0"/>
    </xf>
    <xf numFmtId="0" fontId="20" fillId="2" borderId="26" xfId="1" applyFont="1" applyBorder="1" applyAlignment="1" applyProtection="1">
      <alignment vertical="center"/>
      <protection locked="0"/>
    </xf>
    <xf numFmtId="0" fontId="1" fillId="2" borderId="27" xfId="1" applyBorder="1" applyAlignment="1" applyProtection="1">
      <alignment vertical="center"/>
      <protection locked="0"/>
    </xf>
    <xf numFmtId="0" fontId="23" fillId="0" borderId="20" xfId="0" applyFont="1" applyBorder="1" applyAlignment="1">
      <alignment horizontal="left"/>
    </xf>
    <xf numFmtId="0" fontId="23" fillId="0" borderId="21" xfId="0" applyFont="1" applyBorder="1"/>
    <xf numFmtId="0" fontId="0" fillId="0" borderId="21" xfId="0" applyBorder="1"/>
    <xf numFmtId="0" fontId="0" fillId="0" borderId="22" xfId="0" applyBorder="1"/>
    <xf numFmtId="0" fontId="23" fillId="0" borderId="25" xfId="0" applyFont="1" applyBorder="1" applyAlignment="1">
      <alignment horizontal="left"/>
    </xf>
    <xf numFmtId="0" fontId="23" fillId="0" borderId="26" xfId="0" applyFont="1" applyBorder="1"/>
    <xf numFmtId="0" fontId="0" fillId="0" borderId="26" xfId="0" applyBorder="1"/>
    <xf numFmtId="0" fontId="0" fillId="0" borderId="27" xfId="0" applyBorder="1"/>
    <xf numFmtId="0" fontId="24" fillId="7" borderId="28" xfId="0" applyFont="1" applyFill="1" applyBorder="1"/>
    <xf numFmtId="0" fontId="25" fillId="7" borderId="29" xfId="0" applyFont="1" applyFill="1" applyBorder="1"/>
    <xf numFmtId="0" fontId="24" fillId="7" borderId="29" xfId="0" applyFont="1" applyFill="1" applyBorder="1"/>
    <xf numFmtId="0" fontId="24" fillId="7" borderId="30" xfId="0" applyFont="1" applyFill="1" applyBorder="1"/>
    <xf numFmtId="166" fontId="0" fillId="0" borderId="0" xfId="0" applyNumberFormat="1"/>
    <xf numFmtId="0" fontId="11" fillId="3" borderId="1" xfId="2" applyFont="1" applyBorder="1" applyAlignment="1">
      <alignment horizontal="center" vertical="center" wrapText="1"/>
    </xf>
    <xf numFmtId="0" fontId="11" fillId="3" borderId="2" xfId="2" applyFont="1" applyBorder="1" applyAlignment="1">
      <alignment horizontal="center" vertical="center" wrapText="1"/>
    </xf>
    <xf numFmtId="0" fontId="11" fillId="3" borderId="3" xfId="2" applyFont="1" applyBorder="1" applyAlignment="1">
      <alignment horizontal="center" vertical="center" wrapText="1"/>
    </xf>
    <xf numFmtId="0" fontId="20" fillId="2" borderId="4" xfId="1" applyFont="1" applyBorder="1" applyAlignment="1" applyProtection="1">
      <alignment horizontal="center" vertical="center" wrapText="1"/>
      <protection locked="0"/>
    </xf>
    <xf numFmtId="0" fontId="20" fillId="2" borderId="5" xfId="1" applyFont="1" applyBorder="1" applyAlignment="1" applyProtection="1">
      <alignment horizontal="center" vertical="center" wrapText="1"/>
      <protection locked="0"/>
    </xf>
    <xf numFmtId="0" fontId="20" fillId="2" borderId="6" xfId="1" applyFont="1" applyBorder="1" applyAlignment="1" applyProtection="1">
      <alignment horizontal="center" vertical="center" wrapText="1"/>
      <protection locked="0"/>
    </xf>
    <xf numFmtId="0" fontId="14" fillId="3" borderId="1" xfId="2" applyFont="1" applyBorder="1" applyAlignment="1">
      <alignment horizontal="right" vertical="center"/>
    </xf>
    <xf numFmtId="0" fontId="14" fillId="3" borderId="2" xfId="2" applyFont="1" applyBorder="1" applyAlignment="1">
      <alignment horizontal="right" vertical="center"/>
    </xf>
    <xf numFmtId="0" fontId="14" fillId="3" borderId="15" xfId="2" applyFont="1" applyBorder="1" applyAlignment="1">
      <alignment horizontal="center" vertical="center"/>
    </xf>
    <xf numFmtId="0" fontId="14" fillId="3" borderId="16" xfId="2" applyFont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20" fillId="2" borderId="21" xfId="1" applyFont="1" applyBorder="1" applyAlignment="1" applyProtection="1">
      <alignment horizontal="left" vertical="center" wrapText="1"/>
      <protection locked="0"/>
    </xf>
    <xf numFmtId="0" fontId="20" fillId="2" borderId="22" xfId="1" applyFont="1" applyBorder="1" applyAlignment="1" applyProtection="1">
      <alignment horizontal="left" vertical="center" wrapText="1"/>
      <protection locked="0"/>
    </xf>
    <xf numFmtId="166" fontId="22" fillId="0" borderId="21" xfId="0" applyNumberFormat="1" applyFont="1" applyBorder="1" applyAlignment="1">
      <alignment horizontal="right"/>
    </xf>
    <xf numFmtId="166" fontId="22" fillId="0" borderId="26" xfId="0" applyNumberFormat="1" applyFont="1" applyBorder="1" applyAlignment="1">
      <alignment horizontal="right"/>
    </xf>
    <xf numFmtId="166" fontId="25" fillId="7" borderId="29" xfId="0" applyNumberFormat="1" applyFont="1" applyFill="1" applyBorder="1" applyAlignment="1">
      <alignment horizontal="right"/>
    </xf>
    <xf numFmtId="0" fontId="8" fillId="8" borderId="0" xfId="0" applyFont="1" applyFill="1" applyBorder="1" applyAlignment="1">
      <alignment vertical="center" wrapText="1"/>
    </xf>
    <xf numFmtId="0" fontId="8" fillId="8" borderId="0" xfId="0" applyFont="1" applyFill="1" applyBorder="1" applyAlignment="1">
      <alignment vertical="center"/>
    </xf>
    <xf numFmtId="0" fontId="8" fillId="8" borderId="10" xfId="0" applyFont="1" applyFill="1" applyBorder="1" applyAlignment="1">
      <alignment vertical="center"/>
    </xf>
    <xf numFmtId="0" fontId="8" fillId="9" borderId="0" xfId="0" applyFont="1" applyFill="1" applyBorder="1" applyAlignment="1">
      <alignment vertical="center" wrapText="1"/>
    </xf>
    <xf numFmtId="0" fontId="10" fillId="8" borderId="0" xfId="0" applyFont="1" applyFill="1" applyBorder="1" applyAlignment="1">
      <alignment vertical="center"/>
    </xf>
    <xf numFmtId="0" fontId="10" fillId="8" borderId="10" xfId="0" applyFont="1" applyFill="1" applyBorder="1" applyAlignment="1">
      <alignment vertical="center"/>
    </xf>
    <xf numFmtId="0" fontId="8" fillId="1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/>
    </xf>
  </cellXfs>
  <cellStyles count="5">
    <cellStyle name="40% - Énfasis1" xfId="1" builtinId="31"/>
    <cellStyle name="Énfasis5" xfId="2" builtinId="45"/>
    <cellStyle name="Normal" xfId="0" builtinId="0"/>
    <cellStyle name="Normal 3" xfId="3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view="pageBreakPreview" topLeftCell="A19" zoomScaleNormal="100" zoomScaleSheetLayoutView="100" workbookViewId="0">
      <selection activeCell="B3" sqref="B3:G3"/>
    </sheetView>
  </sheetViews>
  <sheetFormatPr baseColWidth="10" defaultColWidth="9.109375" defaultRowHeight="14.4" x14ac:dyDescent="0.3"/>
  <cols>
    <col min="2" max="2" width="15.109375" customWidth="1"/>
    <col min="3" max="3" width="60.33203125" customWidth="1"/>
    <col min="4" max="4" width="9.5546875" customWidth="1"/>
    <col min="5" max="5" width="13.5546875" customWidth="1"/>
    <col min="6" max="6" width="15.88671875" customWidth="1"/>
    <col min="7" max="7" width="16.33203125" customWidth="1"/>
  </cols>
  <sheetData>
    <row r="2" spans="1:7" ht="15" thickBot="1" x14ac:dyDescent="0.35">
      <c r="B2" s="12"/>
      <c r="C2" s="12"/>
      <c r="D2" s="12"/>
      <c r="E2" s="12"/>
      <c r="F2" s="12"/>
      <c r="G2" s="12"/>
    </row>
    <row r="3" spans="1:7" ht="21" thickBot="1" x14ac:dyDescent="0.35">
      <c r="A3" s="12"/>
      <c r="B3" s="138" t="s">
        <v>245</v>
      </c>
      <c r="C3" s="139"/>
      <c r="D3" s="139"/>
      <c r="E3" s="139"/>
      <c r="F3" s="139"/>
      <c r="G3" s="140"/>
    </row>
    <row r="4" spans="1:7" ht="15.6" thickBot="1" x14ac:dyDescent="0.35">
      <c r="B4" s="1"/>
      <c r="C4" s="1"/>
      <c r="D4" s="1"/>
      <c r="E4" s="1"/>
      <c r="F4" s="1"/>
      <c r="G4" s="2"/>
    </row>
    <row r="5" spans="1:7" ht="30.75" customHeight="1" x14ac:dyDescent="0.3">
      <c r="B5" s="141" t="s">
        <v>259</v>
      </c>
      <c r="C5" s="142"/>
      <c r="D5" s="142"/>
      <c r="E5" s="142"/>
      <c r="F5" s="142"/>
      <c r="G5" s="143"/>
    </row>
    <row r="6" spans="1:7" x14ac:dyDescent="0.3">
      <c r="B6" s="110" t="s">
        <v>260</v>
      </c>
      <c r="C6" s="111"/>
      <c r="D6" s="111"/>
      <c r="E6" s="111"/>
      <c r="F6" s="111"/>
      <c r="G6" s="117"/>
    </row>
    <row r="7" spans="1:7" x14ac:dyDescent="0.3">
      <c r="B7" s="110" t="s">
        <v>265</v>
      </c>
      <c r="C7" s="111"/>
      <c r="D7" s="111"/>
      <c r="E7" s="111"/>
      <c r="F7" s="111"/>
      <c r="G7" s="117"/>
    </row>
    <row r="8" spans="1:7" x14ac:dyDescent="0.3">
      <c r="B8" s="110" t="s">
        <v>262</v>
      </c>
      <c r="C8" s="111"/>
      <c r="D8" s="111"/>
      <c r="E8" s="111"/>
      <c r="F8" s="111"/>
      <c r="G8" s="117"/>
    </row>
    <row r="9" spans="1:7" ht="15" thickBot="1" x14ac:dyDescent="0.35">
      <c r="B9" s="112" t="s">
        <v>266</v>
      </c>
      <c r="C9" s="113"/>
      <c r="D9" s="113"/>
      <c r="E9" s="113"/>
      <c r="F9" s="113"/>
      <c r="G9" s="118"/>
    </row>
    <row r="10" spans="1:7" ht="15" thickBot="1" x14ac:dyDescent="0.35">
      <c r="B10" s="3"/>
      <c r="C10" s="3"/>
      <c r="D10" s="3"/>
      <c r="E10" s="3"/>
      <c r="F10" s="3"/>
      <c r="G10" s="3"/>
    </row>
    <row r="11" spans="1:7" ht="15" thickBot="1" x14ac:dyDescent="0.35">
      <c r="B11" s="49" t="s">
        <v>0</v>
      </c>
      <c r="C11" s="50" t="s">
        <v>1</v>
      </c>
      <c r="D11" s="50" t="s">
        <v>2</v>
      </c>
      <c r="E11" s="50" t="s">
        <v>3</v>
      </c>
      <c r="F11" s="50" t="s">
        <v>4</v>
      </c>
      <c r="G11" s="51" t="s">
        <v>5</v>
      </c>
    </row>
    <row r="12" spans="1:7" ht="15" thickBot="1" x14ac:dyDescent="0.35">
      <c r="B12" s="4"/>
      <c r="C12" s="5"/>
      <c r="D12" s="5"/>
      <c r="E12" s="5"/>
      <c r="F12" s="5"/>
      <c r="G12" s="5"/>
    </row>
    <row r="13" spans="1:7" x14ac:dyDescent="0.3">
      <c r="B13" s="29" t="s">
        <v>6</v>
      </c>
      <c r="C13" s="30" t="s">
        <v>7</v>
      </c>
      <c r="D13" s="13"/>
      <c r="E13" s="13"/>
      <c r="F13" s="13"/>
      <c r="G13" s="14"/>
    </row>
    <row r="14" spans="1:7" x14ac:dyDescent="0.3">
      <c r="B14" s="37" t="s">
        <v>8</v>
      </c>
      <c r="C14" s="38" t="s">
        <v>9</v>
      </c>
      <c r="D14" s="39"/>
      <c r="E14" s="39"/>
      <c r="F14" s="39"/>
      <c r="G14" s="15"/>
    </row>
    <row r="15" spans="1:7" x14ac:dyDescent="0.3">
      <c r="B15" s="16" t="s">
        <v>10</v>
      </c>
      <c r="C15" s="7" t="s">
        <v>42</v>
      </c>
      <c r="D15" s="8" t="s">
        <v>11</v>
      </c>
      <c r="E15" s="8">
        <v>82.5</v>
      </c>
      <c r="F15" s="9">
        <v>4.45</v>
      </c>
      <c r="G15" s="17">
        <f>F15*E15</f>
        <v>367.125</v>
      </c>
    </row>
    <row r="16" spans="1:7" x14ac:dyDescent="0.3">
      <c r="B16" s="16" t="s">
        <v>12</v>
      </c>
      <c r="C16" s="7" t="s">
        <v>267</v>
      </c>
      <c r="D16" s="8" t="s">
        <v>13</v>
      </c>
      <c r="E16" s="31">
        <v>28.874999999999996</v>
      </c>
      <c r="F16" s="9">
        <v>43.56</v>
      </c>
      <c r="G16" s="17">
        <f t="shared" ref="G16:G18" si="0">F16*E16</f>
        <v>1257.7949999999998</v>
      </c>
    </row>
    <row r="17" spans="2:7" x14ac:dyDescent="0.3">
      <c r="B17" s="16" t="s">
        <v>14</v>
      </c>
      <c r="C17" s="7" t="s">
        <v>15</v>
      </c>
      <c r="D17" s="8" t="s">
        <v>45</v>
      </c>
      <c r="E17" s="8">
        <v>16.5</v>
      </c>
      <c r="F17" s="9">
        <v>32.64</v>
      </c>
      <c r="G17" s="17">
        <f t="shared" si="0"/>
        <v>538.56000000000006</v>
      </c>
    </row>
    <row r="18" spans="2:7" x14ac:dyDescent="0.3">
      <c r="B18" s="16" t="s">
        <v>16</v>
      </c>
      <c r="C18" s="7" t="s">
        <v>44</v>
      </c>
      <c r="D18" s="8" t="s">
        <v>11</v>
      </c>
      <c r="E18" s="8">
        <v>82.5</v>
      </c>
      <c r="F18" s="9">
        <v>3.18</v>
      </c>
      <c r="G18" s="17">
        <f t="shared" si="0"/>
        <v>262.35000000000002</v>
      </c>
    </row>
    <row r="19" spans="2:7" ht="15" thickBot="1" x14ac:dyDescent="0.35">
      <c r="B19" s="22" t="s">
        <v>43</v>
      </c>
      <c r="C19" s="32" t="s">
        <v>17</v>
      </c>
      <c r="D19" s="24" t="s">
        <v>13</v>
      </c>
      <c r="E19" s="33">
        <v>20.625</v>
      </c>
      <c r="F19" s="25">
        <v>21.68</v>
      </c>
      <c r="G19" s="17">
        <f>F19*E19</f>
        <v>447.15</v>
      </c>
    </row>
    <row r="20" spans="2:7" x14ac:dyDescent="0.3">
      <c r="B20" s="16"/>
      <c r="C20" s="7"/>
      <c r="D20" s="6"/>
      <c r="E20" s="8"/>
      <c r="F20" s="9"/>
      <c r="G20" s="18"/>
    </row>
    <row r="21" spans="2:7" x14ac:dyDescent="0.3">
      <c r="B21" s="37" t="s">
        <v>18</v>
      </c>
      <c r="C21" s="38" t="s">
        <v>19</v>
      </c>
      <c r="D21" s="40"/>
      <c r="E21" s="40"/>
      <c r="F21" s="41"/>
      <c r="G21" s="17"/>
    </row>
    <row r="22" spans="2:7" ht="15" thickBot="1" x14ac:dyDescent="0.35">
      <c r="B22" s="34" t="s">
        <v>20</v>
      </c>
      <c r="C22" s="32" t="s">
        <v>21</v>
      </c>
      <c r="D22" s="24" t="s">
        <v>22</v>
      </c>
      <c r="E22" s="24">
        <v>102</v>
      </c>
      <c r="F22" s="25">
        <v>6.65</v>
      </c>
      <c r="G22" s="17">
        <f>F22*E22</f>
        <v>678.30000000000007</v>
      </c>
    </row>
    <row r="23" spans="2:7" x14ac:dyDescent="0.3">
      <c r="B23" s="19"/>
      <c r="C23" s="7"/>
      <c r="D23" s="8"/>
      <c r="E23" s="8"/>
      <c r="F23" s="9"/>
      <c r="G23" s="17"/>
    </row>
    <row r="24" spans="2:7" x14ac:dyDescent="0.3">
      <c r="B24" s="37" t="s">
        <v>23</v>
      </c>
      <c r="C24" s="42" t="s">
        <v>24</v>
      </c>
      <c r="D24" s="40"/>
      <c r="E24" s="40"/>
      <c r="F24" s="41"/>
      <c r="G24" s="17"/>
    </row>
    <row r="25" spans="2:7" x14ac:dyDescent="0.3">
      <c r="B25" s="19" t="s">
        <v>25</v>
      </c>
      <c r="C25" s="7" t="s">
        <v>268</v>
      </c>
      <c r="D25" s="8" t="s">
        <v>22</v>
      </c>
      <c r="E25" s="8">
        <v>155.5</v>
      </c>
      <c r="F25" s="9">
        <v>6.39</v>
      </c>
      <c r="G25" s="17">
        <f>F25*E25</f>
        <v>993.64499999999998</v>
      </c>
    </row>
    <row r="26" spans="2:7" ht="15" thickBot="1" x14ac:dyDescent="0.35">
      <c r="B26" s="34" t="s">
        <v>26</v>
      </c>
      <c r="C26" s="32" t="s">
        <v>269</v>
      </c>
      <c r="D26" s="24" t="s">
        <v>22</v>
      </c>
      <c r="E26" s="24">
        <v>95.5</v>
      </c>
      <c r="F26" s="25">
        <v>9.57</v>
      </c>
      <c r="G26" s="17">
        <f>F26*E26</f>
        <v>913.93500000000006</v>
      </c>
    </row>
    <row r="27" spans="2:7" x14ac:dyDescent="0.3">
      <c r="B27" s="19"/>
      <c r="C27" s="7"/>
      <c r="D27" s="8"/>
      <c r="E27" s="8"/>
      <c r="F27" s="9"/>
      <c r="G27" s="17"/>
    </row>
    <row r="28" spans="2:7" x14ac:dyDescent="0.3">
      <c r="B28" s="37" t="s">
        <v>27</v>
      </c>
      <c r="C28" s="42" t="s">
        <v>28</v>
      </c>
      <c r="D28" s="43"/>
      <c r="E28" s="44"/>
      <c r="F28" s="45"/>
      <c r="G28" s="20"/>
    </row>
    <row r="29" spans="2:7" x14ac:dyDescent="0.3">
      <c r="B29" s="19" t="s">
        <v>29</v>
      </c>
      <c r="C29" s="7" t="s">
        <v>46</v>
      </c>
      <c r="D29" s="8" t="s">
        <v>30</v>
      </c>
      <c r="E29" s="10">
        <v>2</v>
      </c>
      <c r="F29" s="11">
        <v>3500</v>
      </c>
      <c r="G29" s="17">
        <f>F29*E29</f>
        <v>7000</v>
      </c>
    </row>
    <row r="30" spans="2:7" ht="15" thickBot="1" x14ac:dyDescent="0.35">
      <c r="B30" s="34" t="s">
        <v>31</v>
      </c>
      <c r="C30" s="32" t="s">
        <v>47</v>
      </c>
      <c r="D30" s="24" t="s">
        <v>30</v>
      </c>
      <c r="E30" s="35">
        <v>8</v>
      </c>
      <c r="F30" s="36">
        <v>856</v>
      </c>
      <c r="G30" s="17">
        <f>F30*E30</f>
        <v>6848</v>
      </c>
    </row>
    <row r="31" spans="2:7" x14ac:dyDescent="0.3">
      <c r="B31" s="19"/>
      <c r="C31" s="7"/>
      <c r="D31" s="8"/>
      <c r="E31" s="10"/>
      <c r="F31" s="11"/>
      <c r="G31" s="21"/>
    </row>
    <row r="32" spans="2:7" x14ac:dyDescent="0.3">
      <c r="B32" s="37" t="s">
        <v>32</v>
      </c>
      <c r="C32" s="42" t="s">
        <v>33</v>
      </c>
      <c r="D32" s="40"/>
      <c r="E32" s="46"/>
      <c r="F32" s="47"/>
      <c r="G32" s="21"/>
    </row>
    <row r="33" spans="2:7" ht="15" thickBot="1" x14ac:dyDescent="0.35">
      <c r="B33" s="34" t="s">
        <v>34</v>
      </c>
      <c r="C33" s="32" t="s">
        <v>35</v>
      </c>
      <c r="D33" s="24" t="s">
        <v>30</v>
      </c>
      <c r="E33" s="24">
        <v>6</v>
      </c>
      <c r="F33" s="25">
        <v>500</v>
      </c>
      <c r="G33" s="17">
        <f>F33*E33</f>
        <v>3000</v>
      </c>
    </row>
    <row r="34" spans="2:7" x14ac:dyDescent="0.3">
      <c r="B34" s="19"/>
      <c r="C34" s="7"/>
      <c r="D34" s="8"/>
      <c r="E34" s="8"/>
      <c r="F34" s="9"/>
      <c r="G34" s="17"/>
    </row>
    <row r="35" spans="2:7" x14ac:dyDescent="0.3">
      <c r="B35" s="37" t="s">
        <v>36</v>
      </c>
      <c r="C35" s="38" t="s">
        <v>37</v>
      </c>
      <c r="D35" s="39"/>
      <c r="E35" s="40"/>
      <c r="F35" s="41"/>
      <c r="G35" s="18"/>
    </row>
    <row r="36" spans="2:7" ht="15" thickBot="1" x14ac:dyDescent="0.35">
      <c r="B36" s="22" t="s">
        <v>38</v>
      </c>
      <c r="C36" s="23" t="s">
        <v>39</v>
      </c>
      <c r="D36" s="24" t="s">
        <v>40</v>
      </c>
      <c r="E36" s="24">
        <v>1</v>
      </c>
      <c r="F36" s="25">
        <v>5900</v>
      </c>
      <c r="G36" s="26">
        <f t="shared" ref="G36" si="1">F36*E36</f>
        <v>5900</v>
      </c>
    </row>
    <row r="37" spans="2:7" ht="15" thickBot="1" x14ac:dyDescent="0.35">
      <c r="B37" s="3"/>
      <c r="C37" s="3"/>
      <c r="D37" s="3"/>
      <c r="E37" s="3"/>
      <c r="F37" s="3"/>
      <c r="G37" s="3"/>
    </row>
    <row r="38" spans="2:7" ht="19.5" customHeight="1" thickBot="1" x14ac:dyDescent="0.35">
      <c r="B38" s="3"/>
      <c r="C38" s="3"/>
      <c r="D38" s="144" t="s">
        <v>41</v>
      </c>
      <c r="E38" s="145"/>
      <c r="F38" s="145"/>
      <c r="G38" s="48">
        <f>SUM(G15:G36)</f>
        <v>28206.86</v>
      </c>
    </row>
  </sheetData>
  <mergeCells count="3">
    <mergeCell ref="B3:G3"/>
    <mergeCell ref="B5:G5"/>
    <mergeCell ref="D38:F38"/>
  </mergeCells>
  <pageMargins left="0.7" right="0.7" top="0.75" bottom="0.75" header="0.3" footer="0.3"/>
  <pageSetup scale="7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0"/>
  <sheetViews>
    <sheetView tabSelected="1" view="pageBreakPreview" topLeftCell="A102" zoomScaleNormal="100" zoomScaleSheetLayoutView="100" workbookViewId="0">
      <selection activeCell="C51" sqref="C51"/>
    </sheetView>
  </sheetViews>
  <sheetFormatPr baseColWidth="10" defaultColWidth="9.109375" defaultRowHeight="14.4" x14ac:dyDescent="0.3"/>
  <cols>
    <col min="2" max="2" width="15.109375" customWidth="1"/>
    <col min="3" max="3" width="63.44140625" customWidth="1"/>
    <col min="4" max="4" width="9.5546875" customWidth="1"/>
    <col min="5" max="5" width="13.5546875" customWidth="1"/>
    <col min="6" max="6" width="15.88671875" customWidth="1"/>
    <col min="7" max="7" width="16.33203125" customWidth="1"/>
    <col min="8" max="8" width="17.44140625" bestFit="1" customWidth="1"/>
    <col min="9" max="9" width="18.5546875" customWidth="1"/>
  </cols>
  <sheetData>
    <row r="2" spans="1:8" ht="15" thickBot="1" x14ac:dyDescent="0.35">
      <c r="B2" s="12"/>
      <c r="C2" s="12"/>
      <c r="D2" s="12"/>
      <c r="E2" s="12"/>
      <c r="F2" s="12"/>
      <c r="G2" s="12"/>
    </row>
    <row r="3" spans="1:8" ht="21" customHeight="1" thickBot="1" x14ac:dyDescent="0.35">
      <c r="A3" s="12"/>
      <c r="B3" s="138" t="s">
        <v>244</v>
      </c>
      <c r="C3" s="139"/>
      <c r="D3" s="139"/>
      <c r="E3" s="139"/>
      <c r="F3" s="139"/>
      <c r="G3" s="139"/>
      <c r="H3" s="140"/>
    </row>
    <row r="4" spans="1:8" ht="15.6" thickBot="1" x14ac:dyDescent="0.35">
      <c r="B4" s="1"/>
      <c r="C4" s="1"/>
      <c r="D4" s="1"/>
      <c r="E4" s="1"/>
      <c r="F4" s="1"/>
      <c r="G4" s="2"/>
    </row>
    <row r="5" spans="1:8" ht="30.75" customHeight="1" x14ac:dyDescent="0.3">
      <c r="B5" s="141" t="s">
        <v>259</v>
      </c>
      <c r="C5" s="142"/>
      <c r="D5" s="142"/>
      <c r="E5" s="142"/>
      <c r="F5" s="142"/>
      <c r="G5" s="142"/>
      <c r="H5" s="56"/>
    </row>
    <row r="6" spans="1:8" x14ac:dyDescent="0.3">
      <c r="B6" s="110" t="s">
        <v>260</v>
      </c>
      <c r="C6" s="111"/>
      <c r="D6" s="111"/>
      <c r="E6" s="111"/>
      <c r="F6" s="111"/>
      <c r="G6" s="111"/>
      <c r="H6" s="27"/>
    </row>
    <row r="7" spans="1:8" x14ac:dyDescent="0.3">
      <c r="B7" s="110" t="s">
        <v>261</v>
      </c>
      <c r="C7" s="111"/>
      <c r="D7" s="111"/>
      <c r="E7" s="111"/>
      <c r="F7" s="111"/>
      <c r="G7" s="111"/>
      <c r="H7" s="27"/>
    </row>
    <row r="8" spans="1:8" x14ac:dyDescent="0.3">
      <c r="B8" s="110" t="s">
        <v>263</v>
      </c>
      <c r="C8" s="111"/>
      <c r="D8" s="111"/>
      <c r="E8" s="111"/>
      <c r="F8" s="111"/>
      <c r="G8" s="111"/>
      <c r="H8" s="27"/>
    </row>
    <row r="9" spans="1:8" ht="15" thickBot="1" x14ac:dyDescent="0.35">
      <c r="B9" s="112" t="s">
        <v>264</v>
      </c>
      <c r="C9" s="113"/>
      <c r="D9" s="113"/>
      <c r="E9" s="113"/>
      <c r="F9" s="113"/>
      <c r="G9" s="113"/>
      <c r="H9" s="28"/>
    </row>
    <row r="10" spans="1:8" x14ac:dyDescent="0.3">
      <c r="B10" s="3"/>
      <c r="C10" s="3"/>
      <c r="D10" s="3"/>
      <c r="E10" s="3"/>
      <c r="F10" s="3"/>
      <c r="G10" s="3"/>
    </row>
    <row r="11" spans="1:8" ht="15" thickBot="1" x14ac:dyDescent="0.35">
      <c r="B11" s="3"/>
      <c r="C11" s="3"/>
      <c r="D11" s="3"/>
      <c r="E11" s="3"/>
      <c r="F11" s="3"/>
      <c r="G11" s="3"/>
    </row>
    <row r="12" spans="1:8" x14ac:dyDescent="0.3">
      <c r="B12" s="148" t="s">
        <v>48</v>
      </c>
      <c r="C12" s="150" t="s">
        <v>49</v>
      </c>
      <c r="D12" s="150" t="s">
        <v>50</v>
      </c>
      <c r="E12" s="150"/>
      <c r="F12" s="52" t="s">
        <v>51</v>
      </c>
      <c r="G12" s="52" t="s">
        <v>52</v>
      </c>
      <c r="H12" s="55" t="s">
        <v>53</v>
      </c>
    </row>
    <row r="13" spans="1:8" ht="15" thickBot="1" x14ac:dyDescent="0.35">
      <c r="B13" s="149"/>
      <c r="C13" s="151"/>
      <c r="D13" s="53" t="s">
        <v>54</v>
      </c>
      <c r="E13" s="53" t="s">
        <v>55</v>
      </c>
      <c r="F13" s="53" t="s">
        <v>56</v>
      </c>
      <c r="G13" s="53" t="s">
        <v>56</v>
      </c>
      <c r="H13" s="54" t="s">
        <v>56</v>
      </c>
    </row>
    <row r="14" spans="1:8" ht="15" thickBot="1" x14ac:dyDescent="0.35">
      <c r="B14" s="4"/>
      <c r="C14" s="5"/>
      <c r="D14" s="5"/>
      <c r="E14" s="5"/>
      <c r="F14" s="5"/>
      <c r="G14" s="5"/>
    </row>
    <row r="15" spans="1:8" x14ac:dyDescent="0.3">
      <c r="B15" s="85">
        <v>1</v>
      </c>
      <c r="C15" s="86" t="s">
        <v>57</v>
      </c>
      <c r="D15" s="87"/>
      <c r="E15" s="87"/>
      <c r="F15" s="87"/>
      <c r="G15" s="87"/>
      <c r="H15" s="88">
        <f>G16</f>
        <v>66083</v>
      </c>
    </row>
    <row r="16" spans="1:8" x14ac:dyDescent="0.3">
      <c r="B16" s="89" t="s">
        <v>241</v>
      </c>
      <c r="C16" s="90" t="s">
        <v>58</v>
      </c>
      <c r="D16" s="91"/>
      <c r="E16" s="91"/>
      <c r="F16" s="92"/>
      <c r="G16" s="93">
        <f>SUM(G17:G20)</f>
        <v>66083</v>
      </c>
      <c r="H16" s="94"/>
    </row>
    <row r="17" spans="2:8" x14ac:dyDescent="0.3">
      <c r="B17" s="60" t="s">
        <v>59</v>
      </c>
      <c r="C17" s="161" t="s">
        <v>60</v>
      </c>
      <c r="D17" s="57" t="s">
        <v>30</v>
      </c>
      <c r="E17" s="57">
        <v>1</v>
      </c>
      <c r="F17" s="62">
        <v>13450</v>
      </c>
      <c r="G17" s="62">
        <f>F17*E17</f>
        <v>13450</v>
      </c>
      <c r="H17" s="59"/>
    </row>
    <row r="18" spans="2:8" x14ac:dyDescent="0.3">
      <c r="B18" s="60" t="s">
        <v>61</v>
      </c>
      <c r="C18" s="161" t="s">
        <v>246</v>
      </c>
      <c r="D18" s="57" t="s">
        <v>30</v>
      </c>
      <c r="E18" s="57">
        <v>3</v>
      </c>
      <c r="F18" s="62">
        <v>5800</v>
      </c>
      <c r="G18" s="62">
        <f t="shared" ref="G18:G80" si="0">F18*E18</f>
        <v>17400</v>
      </c>
      <c r="H18" s="63"/>
    </row>
    <row r="19" spans="2:8" x14ac:dyDescent="0.3">
      <c r="B19" s="60" t="s">
        <v>62</v>
      </c>
      <c r="C19" s="61" t="s">
        <v>63</v>
      </c>
      <c r="D19" s="57" t="s">
        <v>30</v>
      </c>
      <c r="E19" s="57">
        <v>1</v>
      </c>
      <c r="F19" s="62">
        <v>2185</v>
      </c>
      <c r="G19" s="62">
        <f t="shared" si="0"/>
        <v>2185</v>
      </c>
      <c r="H19" s="59"/>
    </row>
    <row r="20" spans="2:8" ht="15" thickBot="1" x14ac:dyDescent="0.35">
      <c r="B20" s="74" t="s">
        <v>64</v>
      </c>
      <c r="C20" s="162" t="s">
        <v>65</v>
      </c>
      <c r="D20" s="76" t="s">
        <v>30</v>
      </c>
      <c r="E20" s="114">
        <v>68</v>
      </c>
      <c r="F20" s="77">
        <v>486</v>
      </c>
      <c r="G20" s="77">
        <f t="shared" si="0"/>
        <v>33048</v>
      </c>
      <c r="H20" s="78"/>
    </row>
    <row r="21" spans="2:8" ht="15" thickBot="1" x14ac:dyDescent="0.35">
      <c r="B21" s="7"/>
      <c r="C21" s="7"/>
      <c r="D21" s="7"/>
      <c r="E21" s="64"/>
      <c r="F21" s="65"/>
      <c r="G21" s="62"/>
      <c r="H21" s="7"/>
    </row>
    <row r="22" spans="2:8" x14ac:dyDescent="0.3">
      <c r="B22" s="85">
        <v>2</v>
      </c>
      <c r="C22" s="86" t="s">
        <v>66</v>
      </c>
      <c r="D22" s="87"/>
      <c r="E22" s="87"/>
      <c r="F22" s="87"/>
      <c r="G22" s="95"/>
      <c r="H22" s="88">
        <f>G23</f>
        <v>28427.84</v>
      </c>
    </row>
    <row r="23" spans="2:8" x14ac:dyDescent="0.3">
      <c r="B23" s="89" t="s">
        <v>242</v>
      </c>
      <c r="C23" s="90" t="s">
        <v>67</v>
      </c>
      <c r="D23" s="96"/>
      <c r="E23" s="96"/>
      <c r="F23" s="92"/>
      <c r="G23" s="93">
        <f>SUM(G24:G28)</f>
        <v>28427.84</v>
      </c>
      <c r="H23" s="94"/>
    </row>
    <row r="24" spans="2:8" x14ac:dyDescent="0.3">
      <c r="B24" s="60" t="s">
        <v>68</v>
      </c>
      <c r="C24" s="158" t="s">
        <v>69</v>
      </c>
      <c r="D24" s="8" t="s">
        <v>30</v>
      </c>
      <c r="E24" s="8">
        <v>2</v>
      </c>
      <c r="F24" s="67">
        <v>1350</v>
      </c>
      <c r="G24" s="62">
        <f t="shared" si="0"/>
        <v>2700</v>
      </c>
      <c r="H24" s="59"/>
    </row>
    <row r="25" spans="2:8" x14ac:dyDescent="0.3">
      <c r="B25" s="60" t="s">
        <v>70</v>
      </c>
      <c r="C25" s="158" t="s">
        <v>71</v>
      </c>
      <c r="D25" s="8" t="s">
        <v>30</v>
      </c>
      <c r="E25" s="8">
        <v>5</v>
      </c>
      <c r="F25" s="67">
        <v>2400</v>
      </c>
      <c r="G25" s="62">
        <f t="shared" si="0"/>
        <v>12000</v>
      </c>
      <c r="H25" s="59"/>
    </row>
    <row r="26" spans="2:8" x14ac:dyDescent="0.3">
      <c r="B26" s="60" t="s">
        <v>72</v>
      </c>
      <c r="C26" s="158" t="s">
        <v>73</v>
      </c>
      <c r="D26" s="8" t="s">
        <v>30</v>
      </c>
      <c r="E26" s="115">
        <v>43</v>
      </c>
      <c r="F26" s="67">
        <v>265.88</v>
      </c>
      <c r="G26" s="62">
        <f t="shared" si="0"/>
        <v>11432.84</v>
      </c>
      <c r="H26" s="59"/>
    </row>
    <row r="27" spans="2:8" x14ac:dyDescent="0.3">
      <c r="B27" s="60" t="s">
        <v>74</v>
      </c>
      <c r="C27" s="158" t="s">
        <v>75</v>
      </c>
      <c r="D27" s="8" t="s">
        <v>30</v>
      </c>
      <c r="E27" s="8">
        <v>3</v>
      </c>
      <c r="F27" s="67">
        <v>215</v>
      </c>
      <c r="G27" s="62">
        <f t="shared" si="0"/>
        <v>645</v>
      </c>
      <c r="H27" s="59"/>
    </row>
    <row r="28" spans="2:8" ht="15" thickBot="1" x14ac:dyDescent="0.35">
      <c r="B28" s="74" t="s">
        <v>76</v>
      </c>
      <c r="C28" s="83" t="s">
        <v>77</v>
      </c>
      <c r="D28" s="24" t="s">
        <v>30</v>
      </c>
      <c r="E28" s="24">
        <v>3</v>
      </c>
      <c r="F28" s="84">
        <v>550</v>
      </c>
      <c r="G28" s="77">
        <f t="shared" si="0"/>
        <v>1650</v>
      </c>
      <c r="H28" s="78"/>
    </row>
    <row r="29" spans="2:8" ht="15" thickBot="1" x14ac:dyDescent="0.35">
      <c r="B29" s="7"/>
      <c r="C29" s="7"/>
      <c r="D29" s="7"/>
      <c r="E29" s="64"/>
      <c r="F29" s="65"/>
      <c r="G29" s="62"/>
      <c r="H29" s="7"/>
    </row>
    <row r="30" spans="2:8" x14ac:dyDescent="0.3">
      <c r="B30" s="85">
        <v>3</v>
      </c>
      <c r="C30" s="86" t="s">
        <v>78</v>
      </c>
      <c r="D30" s="87"/>
      <c r="E30" s="87"/>
      <c r="F30" s="87"/>
      <c r="G30" s="95"/>
      <c r="H30" s="88">
        <f>G31</f>
        <v>9178.7000000000007</v>
      </c>
    </row>
    <row r="31" spans="2:8" x14ac:dyDescent="0.3">
      <c r="B31" s="101">
        <v>3.1</v>
      </c>
      <c r="C31" s="105" t="s">
        <v>79</v>
      </c>
      <c r="D31" s="91"/>
      <c r="E31" s="91"/>
      <c r="F31" s="92"/>
      <c r="G31" s="93">
        <f>SUM(G32:G34)</f>
        <v>9178.7000000000007</v>
      </c>
      <c r="H31" s="94"/>
    </row>
    <row r="32" spans="2:8" x14ac:dyDescent="0.3">
      <c r="B32" s="60" t="s">
        <v>80</v>
      </c>
      <c r="C32" s="6" t="s">
        <v>247</v>
      </c>
      <c r="D32" s="8" t="s">
        <v>30</v>
      </c>
      <c r="E32" s="8">
        <v>5</v>
      </c>
      <c r="F32" s="67">
        <v>495.74</v>
      </c>
      <c r="G32" s="62">
        <f t="shared" si="0"/>
        <v>2478.6999999999998</v>
      </c>
      <c r="H32" s="59"/>
    </row>
    <row r="33" spans="2:8" x14ac:dyDescent="0.3">
      <c r="B33" s="60" t="s">
        <v>81</v>
      </c>
      <c r="C33" s="6" t="s">
        <v>248</v>
      </c>
      <c r="D33" s="8" t="s">
        <v>30</v>
      </c>
      <c r="E33" s="8">
        <v>1</v>
      </c>
      <c r="F33" s="67">
        <v>2500</v>
      </c>
      <c r="G33" s="62">
        <f t="shared" si="0"/>
        <v>2500</v>
      </c>
      <c r="H33" s="59"/>
    </row>
    <row r="34" spans="2:8" ht="15" thickBot="1" x14ac:dyDescent="0.35">
      <c r="B34" s="74" t="s">
        <v>82</v>
      </c>
      <c r="C34" s="83" t="s">
        <v>83</v>
      </c>
      <c r="D34" s="24" t="s">
        <v>30</v>
      </c>
      <c r="E34" s="24">
        <v>1</v>
      </c>
      <c r="F34" s="84">
        <v>4200</v>
      </c>
      <c r="G34" s="77">
        <f t="shared" si="0"/>
        <v>4200</v>
      </c>
      <c r="H34" s="78"/>
    </row>
    <row r="35" spans="2:8" ht="15" thickBot="1" x14ac:dyDescent="0.35">
      <c r="B35" s="7"/>
      <c r="C35" s="7"/>
      <c r="D35" s="7"/>
      <c r="E35" s="64"/>
      <c r="F35" s="65"/>
      <c r="G35" s="62"/>
      <c r="H35" s="7"/>
    </row>
    <row r="36" spans="2:8" x14ac:dyDescent="0.3">
      <c r="B36" s="85">
        <v>4</v>
      </c>
      <c r="C36" s="86" t="s">
        <v>84</v>
      </c>
      <c r="D36" s="87"/>
      <c r="E36" s="87"/>
      <c r="F36" s="87"/>
      <c r="G36" s="95"/>
      <c r="H36" s="88">
        <f>G37</f>
        <v>18250</v>
      </c>
    </row>
    <row r="37" spans="2:8" x14ac:dyDescent="0.3">
      <c r="B37" s="89" t="s">
        <v>243</v>
      </c>
      <c r="C37" s="90" t="s">
        <v>85</v>
      </c>
      <c r="D37" s="91" t="s">
        <v>40</v>
      </c>
      <c r="E37" s="91">
        <v>1</v>
      </c>
      <c r="F37" s="97">
        <v>18250</v>
      </c>
      <c r="G37" s="93">
        <f t="shared" si="0"/>
        <v>18250</v>
      </c>
      <c r="H37" s="94"/>
    </row>
    <row r="38" spans="2:8" x14ac:dyDescent="0.3">
      <c r="B38" s="60" t="s">
        <v>86</v>
      </c>
      <c r="C38" s="61" t="s">
        <v>87</v>
      </c>
      <c r="D38" s="57"/>
      <c r="E38" s="57"/>
      <c r="F38" s="62"/>
      <c r="G38" s="62">
        <f t="shared" si="0"/>
        <v>0</v>
      </c>
      <c r="H38" s="59"/>
    </row>
    <row r="39" spans="2:8" x14ac:dyDescent="0.3">
      <c r="B39" s="60" t="s">
        <v>88</v>
      </c>
      <c r="C39" s="61" t="s">
        <v>89</v>
      </c>
      <c r="D39" s="57"/>
      <c r="E39" s="57"/>
      <c r="F39" s="62"/>
      <c r="G39" s="62">
        <f t="shared" si="0"/>
        <v>0</v>
      </c>
      <c r="H39" s="59"/>
    </row>
    <row r="40" spans="2:8" ht="15" thickBot="1" x14ac:dyDescent="0.35">
      <c r="B40" s="74" t="s">
        <v>90</v>
      </c>
      <c r="C40" s="75" t="s">
        <v>91</v>
      </c>
      <c r="D40" s="76"/>
      <c r="E40" s="76"/>
      <c r="F40" s="77"/>
      <c r="G40" s="77">
        <f t="shared" si="0"/>
        <v>0</v>
      </c>
      <c r="H40" s="78"/>
    </row>
    <row r="41" spans="2:8" ht="15" thickBot="1" x14ac:dyDescent="0.35">
      <c r="B41" s="81"/>
      <c r="C41" s="61"/>
      <c r="D41" s="57"/>
      <c r="E41" s="57"/>
      <c r="F41" s="58"/>
      <c r="G41" s="62"/>
      <c r="H41" s="82"/>
    </row>
    <row r="42" spans="2:8" x14ac:dyDescent="0.3">
      <c r="B42" s="85">
        <v>5</v>
      </c>
      <c r="C42" s="86" t="s">
        <v>92</v>
      </c>
      <c r="D42" s="87"/>
      <c r="E42" s="87"/>
      <c r="F42" s="87"/>
      <c r="G42" s="95"/>
      <c r="H42" s="88">
        <f>G43</f>
        <v>13520</v>
      </c>
    </row>
    <row r="43" spans="2:8" ht="19.5" customHeight="1" x14ac:dyDescent="0.3">
      <c r="B43" s="101">
        <v>5.0999999999999996</v>
      </c>
      <c r="C43" s="90" t="s">
        <v>93</v>
      </c>
      <c r="D43" s="91" t="s">
        <v>40</v>
      </c>
      <c r="E43" s="91">
        <v>1</v>
      </c>
      <c r="F43" s="97">
        <v>13520</v>
      </c>
      <c r="G43" s="93">
        <f t="shared" si="0"/>
        <v>13520</v>
      </c>
      <c r="H43" s="94"/>
    </row>
    <row r="44" spans="2:8" x14ac:dyDescent="0.3">
      <c r="B44" s="60" t="s">
        <v>94</v>
      </c>
      <c r="C44" s="68" t="s">
        <v>95</v>
      </c>
      <c r="D44" s="57"/>
      <c r="E44" s="57"/>
      <c r="F44" s="62"/>
      <c r="G44" s="62">
        <f t="shared" si="0"/>
        <v>0</v>
      </c>
      <c r="H44" s="59"/>
    </row>
    <row r="45" spans="2:8" x14ac:dyDescent="0.3">
      <c r="B45" s="60" t="s">
        <v>96</v>
      </c>
      <c r="C45" s="68" t="s">
        <v>97</v>
      </c>
      <c r="D45" s="57"/>
      <c r="E45" s="57"/>
      <c r="F45" s="62"/>
      <c r="G45" s="62">
        <f t="shared" si="0"/>
        <v>0</v>
      </c>
      <c r="H45" s="59"/>
    </row>
    <row r="46" spans="2:8" x14ac:dyDescent="0.3">
      <c r="B46" s="60" t="s">
        <v>98</v>
      </c>
      <c r="C46" s="68" t="s">
        <v>99</v>
      </c>
      <c r="D46" s="57"/>
      <c r="E46" s="57"/>
      <c r="F46" s="62"/>
      <c r="G46" s="62">
        <f t="shared" si="0"/>
        <v>0</v>
      </c>
      <c r="H46" s="59"/>
    </row>
    <row r="47" spans="2:8" ht="15" thickBot="1" x14ac:dyDescent="0.35">
      <c r="B47" s="74" t="s">
        <v>100</v>
      </c>
      <c r="C47" s="98" t="s">
        <v>101</v>
      </c>
      <c r="D47" s="76"/>
      <c r="E47" s="76"/>
      <c r="F47" s="77"/>
      <c r="G47" s="77">
        <f t="shared" si="0"/>
        <v>0</v>
      </c>
      <c r="H47" s="78"/>
    </row>
    <row r="48" spans="2:8" ht="15" thickBot="1" x14ac:dyDescent="0.35">
      <c r="B48" s="7"/>
      <c r="C48" s="7"/>
      <c r="D48" s="7"/>
      <c r="E48" s="64"/>
      <c r="F48" s="65"/>
      <c r="G48" s="62"/>
      <c r="H48" s="7"/>
    </row>
    <row r="49" spans="2:8" x14ac:dyDescent="0.3">
      <c r="B49" s="85">
        <v>6</v>
      </c>
      <c r="C49" s="86" t="s">
        <v>102</v>
      </c>
      <c r="D49" s="87"/>
      <c r="E49" s="87"/>
      <c r="F49" s="87"/>
      <c r="G49" s="95"/>
      <c r="H49" s="88">
        <f>G50</f>
        <v>33899.81</v>
      </c>
    </row>
    <row r="50" spans="2:8" x14ac:dyDescent="0.3">
      <c r="B50" s="101">
        <v>6.1</v>
      </c>
      <c r="C50" s="90" t="s">
        <v>103</v>
      </c>
      <c r="D50" s="96"/>
      <c r="E50" s="96"/>
      <c r="F50" s="102"/>
      <c r="G50" s="93">
        <f>SUM(G51:G56)</f>
        <v>33899.81</v>
      </c>
      <c r="H50" s="94"/>
    </row>
    <row r="51" spans="2:8" x14ac:dyDescent="0.3">
      <c r="B51" s="60" t="s">
        <v>104</v>
      </c>
      <c r="C51" s="61" t="s">
        <v>105</v>
      </c>
      <c r="D51" s="57" t="s">
        <v>40</v>
      </c>
      <c r="E51" s="57">
        <v>1</v>
      </c>
      <c r="F51" s="62">
        <v>7330.76</v>
      </c>
      <c r="G51" s="62">
        <f t="shared" si="0"/>
        <v>7330.76</v>
      </c>
      <c r="H51" s="59"/>
    </row>
    <row r="52" spans="2:8" x14ac:dyDescent="0.3">
      <c r="B52" s="60" t="s">
        <v>106</v>
      </c>
      <c r="C52" s="161" t="s">
        <v>107</v>
      </c>
      <c r="D52" s="57" t="s">
        <v>40</v>
      </c>
      <c r="E52" s="57">
        <v>1</v>
      </c>
      <c r="F52" s="62">
        <v>11401.92</v>
      </c>
      <c r="G52" s="62">
        <f t="shared" si="0"/>
        <v>11401.92</v>
      </c>
      <c r="H52" s="59"/>
    </row>
    <row r="53" spans="2:8" x14ac:dyDescent="0.3">
      <c r="B53" s="60" t="s">
        <v>108</v>
      </c>
      <c r="C53" s="61" t="s">
        <v>109</v>
      </c>
      <c r="D53" s="57" t="s">
        <v>40</v>
      </c>
      <c r="E53" s="57">
        <v>1</v>
      </c>
      <c r="F53" s="62">
        <v>1360.5</v>
      </c>
      <c r="G53" s="62">
        <f t="shared" si="0"/>
        <v>1360.5</v>
      </c>
      <c r="H53" s="59"/>
    </row>
    <row r="54" spans="2:8" x14ac:dyDescent="0.3">
      <c r="B54" s="60" t="s">
        <v>110</v>
      </c>
      <c r="C54" s="61" t="s">
        <v>111</v>
      </c>
      <c r="D54" s="57" t="s">
        <v>40</v>
      </c>
      <c r="E54" s="57">
        <v>1</v>
      </c>
      <c r="F54" s="62">
        <v>1533.72</v>
      </c>
      <c r="G54" s="62">
        <f t="shared" si="0"/>
        <v>1533.72</v>
      </c>
      <c r="H54" s="59"/>
    </row>
    <row r="55" spans="2:8" x14ac:dyDescent="0.3">
      <c r="B55" s="60" t="s">
        <v>112</v>
      </c>
      <c r="C55" s="61" t="s">
        <v>113</v>
      </c>
      <c r="D55" s="57" t="s">
        <v>40</v>
      </c>
      <c r="E55" s="57">
        <v>1</v>
      </c>
      <c r="F55" s="62">
        <v>4124.91</v>
      </c>
      <c r="G55" s="62">
        <f t="shared" si="0"/>
        <v>4124.91</v>
      </c>
      <c r="H55" s="59"/>
    </row>
    <row r="56" spans="2:8" ht="15" thickBot="1" x14ac:dyDescent="0.35">
      <c r="B56" s="74" t="s">
        <v>114</v>
      </c>
      <c r="C56" s="162" t="s">
        <v>115</v>
      </c>
      <c r="D56" s="76" t="s">
        <v>40</v>
      </c>
      <c r="E56" s="76">
        <v>3</v>
      </c>
      <c r="F56" s="77">
        <v>2716</v>
      </c>
      <c r="G56" s="77">
        <f t="shared" si="0"/>
        <v>8148</v>
      </c>
      <c r="H56" s="78"/>
    </row>
    <row r="57" spans="2:8" ht="15" thickBot="1" x14ac:dyDescent="0.35">
      <c r="B57" s="7"/>
      <c r="C57" s="7"/>
      <c r="D57" s="7"/>
      <c r="E57" s="64"/>
      <c r="F57" s="65"/>
      <c r="G57" s="62"/>
      <c r="H57" s="7"/>
    </row>
    <row r="58" spans="2:8" x14ac:dyDescent="0.3">
      <c r="B58" s="85">
        <v>7</v>
      </c>
      <c r="C58" s="86" t="s">
        <v>116</v>
      </c>
      <c r="D58" s="87"/>
      <c r="E58" s="87"/>
      <c r="F58" s="87"/>
      <c r="G58" s="95"/>
      <c r="H58" s="88">
        <f>G59</f>
        <v>29918.91</v>
      </c>
    </row>
    <row r="59" spans="2:8" x14ac:dyDescent="0.3">
      <c r="B59" s="101">
        <v>7.1</v>
      </c>
      <c r="C59" s="90" t="s">
        <v>117</v>
      </c>
      <c r="D59" s="96"/>
      <c r="E59" s="96"/>
      <c r="F59" s="102"/>
      <c r="G59" s="93">
        <f>SUM(G60:G64)</f>
        <v>29918.91</v>
      </c>
      <c r="H59" s="103"/>
    </row>
    <row r="60" spans="2:8" x14ac:dyDescent="0.3">
      <c r="B60" s="60" t="s">
        <v>118</v>
      </c>
      <c r="C60" s="158" t="s">
        <v>119</v>
      </c>
      <c r="D60" s="8" t="s">
        <v>30</v>
      </c>
      <c r="E60" s="8">
        <v>5</v>
      </c>
      <c r="F60" s="67">
        <v>4200</v>
      </c>
      <c r="G60" s="62">
        <f t="shared" si="0"/>
        <v>21000</v>
      </c>
      <c r="H60" s="69"/>
    </row>
    <row r="61" spans="2:8" x14ac:dyDescent="0.3">
      <c r="B61" s="60" t="s">
        <v>120</v>
      </c>
      <c r="C61" s="158" t="s">
        <v>121</v>
      </c>
      <c r="D61" s="8" t="s">
        <v>30</v>
      </c>
      <c r="E61" s="115">
        <v>98</v>
      </c>
      <c r="F61" s="67">
        <v>38.520000000000003</v>
      </c>
      <c r="G61" s="62">
        <f t="shared" si="0"/>
        <v>3774.9600000000005</v>
      </c>
      <c r="H61" s="69"/>
    </row>
    <row r="62" spans="2:8" x14ac:dyDescent="0.3">
      <c r="B62" s="60" t="s">
        <v>122</v>
      </c>
      <c r="C62" s="158" t="s">
        <v>123</v>
      </c>
      <c r="D62" s="8" t="s">
        <v>30</v>
      </c>
      <c r="E62" s="8">
        <v>5</v>
      </c>
      <c r="F62" s="67">
        <v>48.79</v>
      </c>
      <c r="G62" s="62">
        <f t="shared" si="0"/>
        <v>243.95</v>
      </c>
      <c r="H62" s="69"/>
    </row>
    <row r="63" spans="2:8" x14ac:dyDescent="0.3">
      <c r="B63" s="60" t="s">
        <v>124</v>
      </c>
      <c r="C63" s="158" t="s">
        <v>125</v>
      </c>
      <c r="D63" s="8" t="s">
        <v>30</v>
      </c>
      <c r="E63" s="8">
        <v>10</v>
      </c>
      <c r="F63" s="67">
        <v>240</v>
      </c>
      <c r="G63" s="62">
        <f t="shared" si="0"/>
        <v>2400</v>
      </c>
      <c r="H63" s="69"/>
    </row>
    <row r="64" spans="2:8" x14ac:dyDescent="0.3">
      <c r="B64" s="60" t="s">
        <v>126</v>
      </c>
      <c r="C64" s="6" t="s">
        <v>127</v>
      </c>
      <c r="D64" s="8" t="s">
        <v>30</v>
      </c>
      <c r="E64" s="8">
        <v>10</v>
      </c>
      <c r="F64" s="67">
        <v>250</v>
      </c>
      <c r="G64" s="62">
        <f t="shared" si="0"/>
        <v>2500</v>
      </c>
      <c r="H64" s="69"/>
    </row>
    <row r="65" spans="2:8" ht="15" thickBot="1" x14ac:dyDescent="0.35">
      <c r="B65" s="7"/>
      <c r="C65" s="7"/>
      <c r="D65" s="7"/>
      <c r="E65" s="64"/>
      <c r="F65" s="65"/>
      <c r="G65" s="62"/>
      <c r="H65" s="7"/>
    </row>
    <row r="66" spans="2:8" x14ac:dyDescent="0.3">
      <c r="B66" s="85">
        <v>8</v>
      </c>
      <c r="C66" s="86" t="s">
        <v>128</v>
      </c>
      <c r="D66" s="87"/>
      <c r="E66" s="87"/>
      <c r="F66" s="87"/>
      <c r="G66" s="95"/>
      <c r="H66" s="88">
        <f>G67</f>
        <v>22700</v>
      </c>
    </row>
    <row r="67" spans="2:8" x14ac:dyDescent="0.3">
      <c r="B67" s="101">
        <v>8.1</v>
      </c>
      <c r="C67" s="90" t="s">
        <v>129</v>
      </c>
      <c r="D67" s="96"/>
      <c r="E67" s="96"/>
      <c r="F67" s="104"/>
      <c r="G67" s="93">
        <f>SUM(G68:G70)</f>
        <v>22700</v>
      </c>
      <c r="H67" s="94"/>
    </row>
    <row r="68" spans="2:8" x14ac:dyDescent="0.3">
      <c r="B68" s="70" t="s">
        <v>130</v>
      </c>
      <c r="C68" s="161" t="s">
        <v>131</v>
      </c>
      <c r="D68" s="57" t="s">
        <v>30</v>
      </c>
      <c r="E68" s="57">
        <v>1</v>
      </c>
      <c r="F68" s="62">
        <v>17900</v>
      </c>
      <c r="G68" s="62">
        <f t="shared" si="0"/>
        <v>17900</v>
      </c>
      <c r="H68" s="59"/>
    </row>
    <row r="69" spans="2:8" x14ac:dyDescent="0.3">
      <c r="B69" s="70" t="s">
        <v>132</v>
      </c>
      <c r="C69" s="161" t="s">
        <v>133</v>
      </c>
      <c r="D69" s="57" t="s">
        <v>30</v>
      </c>
      <c r="E69" s="57">
        <v>1</v>
      </c>
      <c r="F69" s="62">
        <v>1300</v>
      </c>
      <c r="G69" s="62">
        <f t="shared" si="0"/>
        <v>1300</v>
      </c>
      <c r="H69" s="59"/>
    </row>
    <row r="70" spans="2:8" ht="15" thickBot="1" x14ac:dyDescent="0.35">
      <c r="B70" s="99" t="s">
        <v>134</v>
      </c>
      <c r="C70" s="75" t="s">
        <v>249</v>
      </c>
      <c r="D70" s="76" t="s">
        <v>30</v>
      </c>
      <c r="E70" s="76">
        <v>1</v>
      </c>
      <c r="F70" s="77">
        <v>3500</v>
      </c>
      <c r="G70" s="77">
        <f t="shared" si="0"/>
        <v>3500</v>
      </c>
      <c r="H70" s="78"/>
    </row>
    <row r="71" spans="2:8" ht="15" thickBot="1" x14ac:dyDescent="0.35">
      <c r="B71" s="7"/>
      <c r="C71" s="7"/>
      <c r="D71" s="7"/>
      <c r="E71" s="64"/>
      <c r="F71" s="65"/>
      <c r="G71" s="62"/>
      <c r="H71" s="7"/>
    </row>
    <row r="72" spans="2:8" x14ac:dyDescent="0.3">
      <c r="B72" s="85">
        <v>9</v>
      </c>
      <c r="C72" s="86" t="s">
        <v>135</v>
      </c>
      <c r="D72" s="87"/>
      <c r="E72" s="87"/>
      <c r="F72" s="87"/>
      <c r="G72" s="95"/>
      <c r="H72" s="88">
        <f>G73</f>
        <v>224455.90000000002</v>
      </c>
    </row>
    <row r="73" spans="2:8" x14ac:dyDescent="0.3">
      <c r="B73" s="101">
        <v>9.1</v>
      </c>
      <c r="C73" s="90" t="s">
        <v>136</v>
      </c>
      <c r="D73" s="96"/>
      <c r="E73" s="96"/>
      <c r="F73" s="102"/>
      <c r="G73" s="93">
        <f>SUM(G74:G96)</f>
        <v>224455.90000000002</v>
      </c>
      <c r="H73" s="103"/>
    </row>
    <row r="74" spans="2:8" x14ac:dyDescent="0.3">
      <c r="B74" s="71" t="s">
        <v>137</v>
      </c>
      <c r="C74" s="163" t="s">
        <v>250</v>
      </c>
      <c r="D74" s="72" t="s">
        <v>30</v>
      </c>
      <c r="E74" s="72">
        <v>1</v>
      </c>
      <c r="F74" s="73">
        <v>3600</v>
      </c>
      <c r="G74" s="62">
        <f t="shared" si="0"/>
        <v>3600</v>
      </c>
      <c r="H74" s="66"/>
    </row>
    <row r="75" spans="2:8" ht="26.4" x14ac:dyDescent="0.3">
      <c r="B75" s="71" t="s">
        <v>138</v>
      </c>
      <c r="C75" s="157" t="s">
        <v>251</v>
      </c>
      <c r="D75" s="72" t="s">
        <v>30</v>
      </c>
      <c r="E75" s="72">
        <v>8</v>
      </c>
      <c r="F75" s="73">
        <v>856</v>
      </c>
      <c r="G75" s="62">
        <f t="shared" si="0"/>
        <v>6848</v>
      </c>
      <c r="H75" s="66"/>
    </row>
    <row r="76" spans="2:8" ht="26.4" x14ac:dyDescent="0.3">
      <c r="B76" s="71" t="s">
        <v>139</v>
      </c>
      <c r="C76" s="163" t="s">
        <v>140</v>
      </c>
      <c r="D76" s="72" t="s">
        <v>30</v>
      </c>
      <c r="E76" s="72">
        <v>2</v>
      </c>
      <c r="F76" s="73">
        <v>3700</v>
      </c>
      <c r="G76" s="62">
        <f t="shared" si="0"/>
        <v>7400</v>
      </c>
      <c r="H76" s="66"/>
    </row>
    <row r="77" spans="2:8" x14ac:dyDescent="0.3">
      <c r="B77" s="71" t="s">
        <v>141</v>
      </c>
      <c r="C77" s="160" t="s">
        <v>142</v>
      </c>
      <c r="D77" s="72" t="s">
        <v>30</v>
      </c>
      <c r="E77" s="72">
        <v>15</v>
      </c>
      <c r="F77" s="73">
        <v>2100</v>
      </c>
      <c r="G77" s="62">
        <f t="shared" si="0"/>
        <v>31500</v>
      </c>
      <c r="H77" s="66"/>
    </row>
    <row r="78" spans="2:8" x14ac:dyDescent="0.3">
      <c r="B78" s="71" t="s">
        <v>143</v>
      </c>
      <c r="C78" s="157" t="s">
        <v>144</v>
      </c>
      <c r="D78" s="72" t="s">
        <v>30</v>
      </c>
      <c r="E78" s="72">
        <v>24</v>
      </c>
      <c r="F78" s="73">
        <v>52</v>
      </c>
      <c r="G78" s="62">
        <f t="shared" si="0"/>
        <v>1248</v>
      </c>
      <c r="H78" s="66"/>
    </row>
    <row r="79" spans="2:8" x14ac:dyDescent="0.3">
      <c r="B79" s="71" t="s">
        <v>145</v>
      </c>
      <c r="C79" s="157" t="s">
        <v>146</v>
      </c>
      <c r="D79" s="72" t="s">
        <v>30</v>
      </c>
      <c r="E79" s="72">
        <v>6</v>
      </c>
      <c r="F79" s="73">
        <v>63</v>
      </c>
      <c r="G79" s="62">
        <f t="shared" si="0"/>
        <v>378</v>
      </c>
      <c r="H79" s="66"/>
    </row>
    <row r="80" spans="2:8" x14ac:dyDescent="0.3">
      <c r="B80" s="71" t="s">
        <v>147</v>
      </c>
      <c r="C80" s="158" t="s">
        <v>148</v>
      </c>
      <c r="D80" s="8" t="s">
        <v>30</v>
      </c>
      <c r="E80" s="8">
        <v>3</v>
      </c>
      <c r="F80" s="67">
        <v>420</v>
      </c>
      <c r="G80" s="62">
        <f t="shared" si="0"/>
        <v>1260</v>
      </c>
      <c r="H80" s="66"/>
    </row>
    <row r="81" spans="2:8" x14ac:dyDescent="0.3">
      <c r="B81" s="71" t="s">
        <v>149</v>
      </c>
      <c r="C81" s="158" t="s">
        <v>150</v>
      </c>
      <c r="D81" s="8" t="s">
        <v>30</v>
      </c>
      <c r="E81" s="8">
        <v>8</v>
      </c>
      <c r="F81" s="67">
        <v>295</v>
      </c>
      <c r="G81" s="62">
        <f t="shared" ref="G81:G96" si="1">F81*E81</f>
        <v>2360</v>
      </c>
      <c r="H81" s="66"/>
    </row>
    <row r="82" spans="2:8" x14ac:dyDescent="0.3">
      <c r="B82" s="71" t="s">
        <v>151</v>
      </c>
      <c r="C82" s="158" t="s">
        <v>152</v>
      </c>
      <c r="D82" s="8" t="s">
        <v>30</v>
      </c>
      <c r="E82" s="72">
        <v>169</v>
      </c>
      <c r="F82" s="67">
        <v>26.2</v>
      </c>
      <c r="G82" s="62">
        <f t="shared" si="1"/>
        <v>4427.8</v>
      </c>
      <c r="H82" s="66"/>
    </row>
    <row r="83" spans="2:8" x14ac:dyDescent="0.3">
      <c r="B83" s="71" t="s">
        <v>153</v>
      </c>
      <c r="C83" s="158" t="s">
        <v>154</v>
      </c>
      <c r="D83" s="8" t="s">
        <v>30</v>
      </c>
      <c r="E83" s="115">
        <v>312</v>
      </c>
      <c r="F83" s="67">
        <v>17.399999999999999</v>
      </c>
      <c r="G83" s="62">
        <f t="shared" si="1"/>
        <v>5428.7999999999993</v>
      </c>
      <c r="H83" s="66"/>
    </row>
    <row r="84" spans="2:8" x14ac:dyDescent="0.3">
      <c r="B84" s="71" t="s">
        <v>155</v>
      </c>
      <c r="C84" s="158" t="s">
        <v>156</v>
      </c>
      <c r="D84" s="8" t="s">
        <v>30</v>
      </c>
      <c r="E84" s="8">
        <v>2</v>
      </c>
      <c r="F84" s="67">
        <v>4782.8999999999996</v>
      </c>
      <c r="G84" s="62">
        <f t="shared" si="1"/>
        <v>9565.7999999999993</v>
      </c>
      <c r="H84" s="66"/>
    </row>
    <row r="85" spans="2:8" x14ac:dyDescent="0.3">
      <c r="B85" s="71" t="s">
        <v>157</v>
      </c>
      <c r="C85" s="158" t="s">
        <v>158</v>
      </c>
      <c r="D85" s="8" t="s">
        <v>30</v>
      </c>
      <c r="E85" s="8">
        <v>2</v>
      </c>
      <c r="F85" s="67">
        <v>4590</v>
      </c>
      <c r="G85" s="62">
        <f t="shared" si="1"/>
        <v>9180</v>
      </c>
      <c r="H85" s="66"/>
    </row>
    <row r="86" spans="2:8" x14ac:dyDescent="0.3">
      <c r="B86" s="71" t="s">
        <v>159</v>
      </c>
      <c r="C86" s="158" t="s">
        <v>160</v>
      </c>
      <c r="D86" s="8" t="s">
        <v>30</v>
      </c>
      <c r="E86" s="8">
        <v>5</v>
      </c>
      <c r="F86" s="67">
        <v>3570</v>
      </c>
      <c r="G86" s="62">
        <f t="shared" si="1"/>
        <v>17850</v>
      </c>
      <c r="H86" s="66"/>
    </row>
    <row r="87" spans="2:8" x14ac:dyDescent="0.3">
      <c r="B87" s="71" t="s">
        <v>161</v>
      </c>
      <c r="C87" s="164" t="s">
        <v>162</v>
      </c>
      <c r="D87" s="8" t="s">
        <v>30</v>
      </c>
      <c r="E87" s="8">
        <v>1</v>
      </c>
      <c r="F87" s="67">
        <v>800</v>
      </c>
      <c r="G87" s="62">
        <f t="shared" si="1"/>
        <v>800</v>
      </c>
      <c r="H87" s="66"/>
    </row>
    <row r="88" spans="2:8" x14ac:dyDescent="0.3">
      <c r="B88" s="71" t="s">
        <v>163</v>
      </c>
      <c r="C88" s="164" t="s">
        <v>164</v>
      </c>
      <c r="D88" s="8" t="s">
        <v>30</v>
      </c>
      <c r="E88" s="8">
        <v>2</v>
      </c>
      <c r="F88" s="67">
        <v>95</v>
      </c>
      <c r="G88" s="62">
        <f t="shared" si="1"/>
        <v>190</v>
      </c>
      <c r="H88" s="66"/>
    </row>
    <row r="89" spans="2:8" x14ac:dyDescent="0.3">
      <c r="B89" s="71" t="s">
        <v>165</v>
      </c>
      <c r="C89" s="164" t="s">
        <v>166</v>
      </c>
      <c r="D89" s="8" t="s">
        <v>30</v>
      </c>
      <c r="E89" s="8">
        <v>2</v>
      </c>
      <c r="F89" s="67">
        <v>96</v>
      </c>
      <c r="G89" s="62">
        <f t="shared" si="1"/>
        <v>192</v>
      </c>
      <c r="H89" s="66"/>
    </row>
    <row r="90" spans="2:8" x14ac:dyDescent="0.3">
      <c r="B90" s="71" t="s">
        <v>167</v>
      </c>
      <c r="C90" s="164" t="s">
        <v>168</v>
      </c>
      <c r="D90" s="8" t="s">
        <v>30</v>
      </c>
      <c r="E90" s="8">
        <v>5</v>
      </c>
      <c r="F90" s="67">
        <v>5136</v>
      </c>
      <c r="G90" s="62">
        <f t="shared" si="1"/>
        <v>25680</v>
      </c>
      <c r="H90" s="66"/>
    </row>
    <row r="91" spans="2:8" x14ac:dyDescent="0.3">
      <c r="B91" s="71" t="s">
        <v>169</v>
      </c>
      <c r="C91" s="158" t="s">
        <v>170</v>
      </c>
      <c r="D91" s="8" t="s">
        <v>30</v>
      </c>
      <c r="E91" s="8">
        <v>49</v>
      </c>
      <c r="F91" s="67">
        <v>1250</v>
      </c>
      <c r="G91" s="62">
        <f t="shared" si="1"/>
        <v>61250</v>
      </c>
      <c r="H91" s="66"/>
    </row>
    <row r="92" spans="2:8" x14ac:dyDescent="0.3">
      <c r="B92" s="71" t="s">
        <v>171</v>
      </c>
      <c r="C92" s="6" t="s">
        <v>172</v>
      </c>
      <c r="D92" s="8" t="s">
        <v>22</v>
      </c>
      <c r="E92" s="8">
        <v>272.5</v>
      </c>
      <c r="F92" s="67">
        <v>96</v>
      </c>
      <c r="G92" s="62">
        <f t="shared" si="1"/>
        <v>26160</v>
      </c>
      <c r="H92" s="66"/>
    </row>
    <row r="93" spans="2:8" x14ac:dyDescent="0.3">
      <c r="B93" s="71" t="s">
        <v>173</v>
      </c>
      <c r="C93" s="6" t="s">
        <v>174</v>
      </c>
      <c r="D93" s="8" t="s">
        <v>22</v>
      </c>
      <c r="E93" s="8">
        <v>114.5</v>
      </c>
      <c r="F93" s="67">
        <v>52</v>
      </c>
      <c r="G93" s="62">
        <f t="shared" si="1"/>
        <v>5954</v>
      </c>
      <c r="H93" s="66"/>
    </row>
    <row r="94" spans="2:8" x14ac:dyDescent="0.3">
      <c r="B94" s="71" t="s">
        <v>253</v>
      </c>
      <c r="C94" s="6" t="s">
        <v>252</v>
      </c>
      <c r="D94" s="8" t="s">
        <v>22</v>
      </c>
      <c r="E94" s="8">
        <v>48.5</v>
      </c>
      <c r="F94" s="67">
        <v>32</v>
      </c>
      <c r="G94" s="62">
        <f t="shared" si="1"/>
        <v>1552</v>
      </c>
      <c r="H94" s="66"/>
    </row>
    <row r="95" spans="2:8" x14ac:dyDescent="0.3">
      <c r="B95" s="71" t="s">
        <v>255</v>
      </c>
      <c r="C95" s="158" t="s">
        <v>257</v>
      </c>
      <c r="D95" s="8" t="s">
        <v>22</v>
      </c>
      <c r="E95" s="8">
        <v>155.5</v>
      </c>
      <c r="F95" s="67">
        <v>6.5</v>
      </c>
      <c r="G95" s="62">
        <f t="shared" si="1"/>
        <v>1010.75</v>
      </c>
      <c r="H95" s="66"/>
    </row>
    <row r="96" spans="2:8" ht="15" thickBot="1" x14ac:dyDescent="0.35">
      <c r="B96" s="108" t="s">
        <v>256</v>
      </c>
      <c r="C96" s="159" t="s">
        <v>258</v>
      </c>
      <c r="D96" s="24" t="s">
        <v>22</v>
      </c>
      <c r="E96" s="24">
        <v>95.5</v>
      </c>
      <c r="F96" s="84">
        <v>6.5</v>
      </c>
      <c r="G96" s="107">
        <f t="shared" si="1"/>
        <v>620.75</v>
      </c>
      <c r="H96" s="100"/>
    </row>
    <row r="97" spans="2:8" ht="15" thickBot="1" x14ac:dyDescent="0.35">
      <c r="B97" s="80"/>
      <c r="C97" s="6"/>
      <c r="D97" s="8"/>
      <c r="E97" s="8"/>
      <c r="F97" s="67"/>
      <c r="G97" s="62"/>
      <c r="H97" s="7"/>
    </row>
    <row r="98" spans="2:8" x14ac:dyDescent="0.3">
      <c r="B98" s="85">
        <v>10</v>
      </c>
      <c r="C98" s="86" t="s">
        <v>175</v>
      </c>
      <c r="D98" s="87"/>
      <c r="E98" s="87"/>
      <c r="F98" s="87"/>
      <c r="G98" s="95"/>
      <c r="H98" s="88">
        <f>G99</f>
        <v>59505</v>
      </c>
    </row>
    <row r="99" spans="2:8" x14ac:dyDescent="0.3">
      <c r="B99" s="101">
        <v>10.1</v>
      </c>
      <c r="C99" s="90" t="s">
        <v>176</v>
      </c>
      <c r="D99" s="96"/>
      <c r="E99" s="96"/>
      <c r="F99" s="102"/>
      <c r="G99" s="93">
        <f>SUM(G100:G103)</f>
        <v>59505</v>
      </c>
      <c r="H99" s="103"/>
    </row>
    <row r="100" spans="2:8" x14ac:dyDescent="0.3">
      <c r="B100" s="60" t="s">
        <v>177</v>
      </c>
      <c r="C100" s="61" t="s">
        <v>178</v>
      </c>
      <c r="D100" s="57" t="s">
        <v>30</v>
      </c>
      <c r="E100" s="57">
        <v>1</v>
      </c>
      <c r="F100" s="62">
        <v>45000</v>
      </c>
      <c r="G100" s="62">
        <f t="shared" ref="G100:G137" si="2">F100*E100</f>
        <v>45000</v>
      </c>
      <c r="H100" s="66"/>
    </row>
    <row r="101" spans="2:8" x14ac:dyDescent="0.3">
      <c r="B101" s="60" t="s">
        <v>179</v>
      </c>
      <c r="C101" s="61" t="s">
        <v>180</v>
      </c>
      <c r="D101" s="57" t="s">
        <v>30</v>
      </c>
      <c r="E101" s="57">
        <v>1</v>
      </c>
      <c r="F101" s="62">
        <v>3225</v>
      </c>
      <c r="G101" s="62">
        <f t="shared" si="2"/>
        <v>3225</v>
      </c>
      <c r="H101" s="66"/>
    </row>
    <row r="102" spans="2:8" x14ac:dyDescent="0.3">
      <c r="B102" s="60" t="s">
        <v>181</v>
      </c>
      <c r="C102" s="61" t="s">
        <v>182</v>
      </c>
      <c r="D102" s="57" t="s">
        <v>30</v>
      </c>
      <c r="E102" s="57">
        <v>1</v>
      </c>
      <c r="F102" s="62">
        <v>2680</v>
      </c>
      <c r="G102" s="62">
        <f t="shared" si="2"/>
        <v>2680</v>
      </c>
      <c r="H102" s="66"/>
    </row>
    <row r="103" spans="2:8" ht="15" thickBot="1" x14ac:dyDescent="0.35">
      <c r="B103" s="74" t="s">
        <v>183</v>
      </c>
      <c r="C103" s="75" t="s">
        <v>184</v>
      </c>
      <c r="D103" s="76" t="s">
        <v>30</v>
      </c>
      <c r="E103" s="76">
        <v>1</v>
      </c>
      <c r="F103" s="77">
        <v>8600</v>
      </c>
      <c r="G103" s="77">
        <f t="shared" si="2"/>
        <v>8600</v>
      </c>
      <c r="H103" s="100"/>
    </row>
    <row r="104" spans="2:8" ht="15" thickBot="1" x14ac:dyDescent="0.35">
      <c r="B104" s="81"/>
      <c r="C104" s="61"/>
      <c r="D104" s="57"/>
      <c r="E104" s="57"/>
      <c r="F104" s="62"/>
      <c r="G104" s="62"/>
      <c r="H104" s="7"/>
    </row>
    <row r="105" spans="2:8" x14ac:dyDescent="0.3">
      <c r="B105" s="85">
        <v>11</v>
      </c>
      <c r="C105" s="86" t="s">
        <v>185</v>
      </c>
      <c r="D105" s="87"/>
      <c r="E105" s="87"/>
      <c r="F105" s="87"/>
      <c r="G105" s="95"/>
      <c r="H105" s="88">
        <f>G106</f>
        <v>32580</v>
      </c>
    </row>
    <row r="106" spans="2:8" x14ac:dyDescent="0.3">
      <c r="B106" s="101">
        <v>11.1</v>
      </c>
      <c r="C106" s="90" t="s">
        <v>186</v>
      </c>
      <c r="D106" s="96"/>
      <c r="E106" s="91"/>
      <c r="F106" s="92"/>
      <c r="G106" s="93">
        <f>SUM(G107:G111)</f>
        <v>32580</v>
      </c>
      <c r="H106" s="103"/>
    </row>
    <row r="107" spans="2:8" x14ac:dyDescent="0.3">
      <c r="B107" s="60" t="s">
        <v>187</v>
      </c>
      <c r="C107" s="61" t="s">
        <v>188</v>
      </c>
      <c r="D107" s="57" t="s">
        <v>30</v>
      </c>
      <c r="E107" s="57">
        <v>1</v>
      </c>
      <c r="F107" s="62">
        <v>6200</v>
      </c>
      <c r="G107" s="62">
        <f t="shared" si="2"/>
        <v>6200</v>
      </c>
      <c r="H107" s="66"/>
    </row>
    <row r="108" spans="2:8" x14ac:dyDescent="0.3">
      <c r="B108" s="60" t="s">
        <v>189</v>
      </c>
      <c r="C108" s="61" t="s">
        <v>190</v>
      </c>
      <c r="D108" s="57" t="s">
        <v>30</v>
      </c>
      <c r="E108" s="57">
        <v>1</v>
      </c>
      <c r="F108" s="62">
        <v>13900</v>
      </c>
      <c r="G108" s="62">
        <f t="shared" si="2"/>
        <v>13900</v>
      </c>
      <c r="H108" s="66"/>
    </row>
    <row r="109" spans="2:8" x14ac:dyDescent="0.3">
      <c r="B109" s="60" t="s">
        <v>191</v>
      </c>
      <c r="C109" s="61" t="s">
        <v>192</v>
      </c>
      <c r="D109" s="57" t="s">
        <v>30</v>
      </c>
      <c r="E109" s="57">
        <v>1</v>
      </c>
      <c r="F109" s="62">
        <v>2150</v>
      </c>
      <c r="G109" s="62">
        <f t="shared" si="2"/>
        <v>2150</v>
      </c>
      <c r="H109" s="66"/>
    </row>
    <row r="110" spans="2:8" x14ac:dyDescent="0.3">
      <c r="B110" s="60" t="s">
        <v>193</v>
      </c>
      <c r="C110" s="61" t="s">
        <v>194</v>
      </c>
      <c r="D110" s="57" t="s">
        <v>30</v>
      </c>
      <c r="E110" s="57">
        <v>1</v>
      </c>
      <c r="F110" s="62">
        <v>1800</v>
      </c>
      <c r="G110" s="62">
        <f t="shared" si="2"/>
        <v>1800</v>
      </c>
      <c r="H110" s="66"/>
    </row>
    <row r="111" spans="2:8" ht="15" thickBot="1" x14ac:dyDescent="0.35">
      <c r="B111" s="74" t="s">
        <v>195</v>
      </c>
      <c r="C111" s="75" t="s">
        <v>196</v>
      </c>
      <c r="D111" s="76" t="s">
        <v>30</v>
      </c>
      <c r="E111" s="76">
        <v>1</v>
      </c>
      <c r="F111" s="77">
        <v>8530</v>
      </c>
      <c r="G111" s="77">
        <f t="shared" si="2"/>
        <v>8530</v>
      </c>
      <c r="H111" s="100"/>
    </row>
    <row r="112" spans="2:8" ht="15" thickBot="1" x14ac:dyDescent="0.35">
      <c r="B112" s="81"/>
      <c r="C112" s="61"/>
      <c r="D112" s="57"/>
      <c r="E112" s="57"/>
      <c r="F112" s="62"/>
      <c r="G112" s="62"/>
      <c r="H112" s="7"/>
    </row>
    <row r="113" spans="2:8" x14ac:dyDescent="0.3">
      <c r="B113" s="85">
        <v>12</v>
      </c>
      <c r="C113" s="86" t="s">
        <v>197</v>
      </c>
      <c r="D113" s="87"/>
      <c r="E113" s="87"/>
      <c r="F113" s="87"/>
      <c r="G113" s="95"/>
      <c r="H113" s="88">
        <f>G114</f>
        <v>424875</v>
      </c>
    </row>
    <row r="114" spans="2:8" x14ac:dyDescent="0.3">
      <c r="B114" s="101">
        <v>12.1</v>
      </c>
      <c r="C114" s="90" t="s">
        <v>198</v>
      </c>
      <c r="D114" s="96"/>
      <c r="E114" s="96"/>
      <c r="F114" s="102"/>
      <c r="G114" s="97">
        <f>SUM(G115:G124)</f>
        <v>424875</v>
      </c>
      <c r="H114" s="94"/>
    </row>
    <row r="115" spans="2:8" x14ac:dyDescent="0.3">
      <c r="B115" s="60" t="s">
        <v>199</v>
      </c>
      <c r="C115" s="61" t="s">
        <v>200</v>
      </c>
      <c r="D115" s="57" t="s">
        <v>201</v>
      </c>
      <c r="E115" s="57">
        <v>48</v>
      </c>
      <c r="F115" s="62">
        <v>5240</v>
      </c>
      <c r="G115" s="62">
        <f t="shared" si="2"/>
        <v>251520</v>
      </c>
      <c r="H115" s="59"/>
    </row>
    <row r="116" spans="2:8" x14ac:dyDescent="0.3">
      <c r="B116" s="60" t="s">
        <v>202</v>
      </c>
      <c r="C116" s="61" t="s">
        <v>203</v>
      </c>
      <c r="D116" s="57" t="s">
        <v>30</v>
      </c>
      <c r="E116" s="115">
        <v>3</v>
      </c>
      <c r="F116" s="62">
        <v>4800</v>
      </c>
      <c r="G116" s="62">
        <f t="shared" si="2"/>
        <v>14400</v>
      </c>
      <c r="H116" s="59"/>
    </row>
    <row r="117" spans="2:8" x14ac:dyDescent="0.3">
      <c r="B117" s="60" t="s">
        <v>204</v>
      </c>
      <c r="C117" s="61" t="s">
        <v>254</v>
      </c>
      <c r="D117" s="57" t="s">
        <v>30</v>
      </c>
      <c r="E117" s="8">
        <v>3</v>
      </c>
      <c r="F117" s="62">
        <v>2200</v>
      </c>
      <c r="G117" s="62">
        <f t="shared" si="2"/>
        <v>6600</v>
      </c>
      <c r="H117" s="59"/>
    </row>
    <row r="118" spans="2:8" x14ac:dyDescent="0.3">
      <c r="B118" s="60" t="s">
        <v>205</v>
      </c>
      <c r="C118" s="61" t="s">
        <v>206</v>
      </c>
      <c r="D118" s="57" t="s">
        <v>30</v>
      </c>
      <c r="E118" s="8">
        <v>20</v>
      </c>
      <c r="F118" s="62">
        <v>410</v>
      </c>
      <c r="G118" s="62">
        <f t="shared" si="2"/>
        <v>8200</v>
      </c>
      <c r="H118" s="59"/>
    </row>
    <row r="119" spans="2:8" x14ac:dyDescent="0.3">
      <c r="B119" s="60" t="s">
        <v>207</v>
      </c>
      <c r="C119" s="61" t="s">
        <v>208</v>
      </c>
      <c r="D119" s="57" t="s">
        <v>30</v>
      </c>
      <c r="E119" s="8">
        <v>2</v>
      </c>
      <c r="F119" s="62">
        <v>2320</v>
      </c>
      <c r="G119" s="62">
        <f t="shared" si="2"/>
        <v>4640</v>
      </c>
      <c r="H119" s="59"/>
    </row>
    <row r="120" spans="2:8" x14ac:dyDescent="0.3">
      <c r="B120" s="60" t="s">
        <v>209</v>
      </c>
      <c r="C120" s="61" t="s">
        <v>210</v>
      </c>
      <c r="D120" s="57" t="s">
        <v>30</v>
      </c>
      <c r="E120" s="8">
        <v>2</v>
      </c>
      <c r="F120" s="62">
        <v>22500</v>
      </c>
      <c r="G120" s="62">
        <f t="shared" si="2"/>
        <v>45000</v>
      </c>
      <c r="H120" s="59"/>
    </row>
    <row r="121" spans="2:8" x14ac:dyDescent="0.3">
      <c r="B121" s="60" t="s">
        <v>211</v>
      </c>
      <c r="C121" s="61" t="s">
        <v>212</v>
      </c>
      <c r="D121" s="57" t="s">
        <v>30</v>
      </c>
      <c r="E121" s="8">
        <v>1</v>
      </c>
      <c r="F121" s="62">
        <v>1320</v>
      </c>
      <c r="G121" s="62">
        <f t="shared" si="2"/>
        <v>1320</v>
      </c>
      <c r="H121" s="59"/>
    </row>
    <row r="122" spans="2:8" x14ac:dyDescent="0.3">
      <c r="B122" s="60" t="s">
        <v>213</v>
      </c>
      <c r="C122" s="61" t="s">
        <v>274</v>
      </c>
      <c r="D122" s="57" t="s">
        <v>30</v>
      </c>
      <c r="E122" s="8">
        <v>3</v>
      </c>
      <c r="F122" s="62">
        <v>5740</v>
      </c>
      <c r="G122" s="62">
        <f t="shared" si="2"/>
        <v>17220</v>
      </c>
      <c r="H122" s="59"/>
    </row>
    <row r="123" spans="2:8" x14ac:dyDescent="0.3">
      <c r="B123" s="60" t="s">
        <v>214</v>
      </c>
      <c r="C123" s="61" t="s">
        <v>215</v>
      </c>
      <c r="D123" s="57" t="s">
        <v>30</v>
      </c>
      <c r="E123" s="8">
        <v>15</v>
      </c>
      <c r="F123" s="62">
        <v>425</v>
      </c>
      <c r="G123" s="62">
        <f t="shared" si="2"/>
        <v>6375</v>
      </c>
      <c r="H123" s="59"/>
    </row>
    <row r="124" spans="2:8" ht="15" thickBot="1" x14ac:dyDescent="0.35">
      <c r="B124" s="74" t="s">
        <v>216</v>
      </c>
      <c r="C124" s="75" t="s">
        <v>217</v>
      </c>
      <c r="D124" s="76" t="s">
        <v>30</v>
      </c>
      <c r="E124" s="116">
        <v>24</v>
      </c>
      <c r="F124" s="77">
        <v>2900</v>
      </c>
      <c r="G124" s="77">
        <f t="shared" si="2"/>
        <v>69600</v>
      </c>
      <c r="H124" s="78"/>
    </row>
    <row r="125" spans="2:8" ht="15" thickBot="1" x14ac:dyDescent="0.35">
      <c r="B125" s="81"/>
      <c r="C125" s="61"/>
      <c r="D125" s="57"/>
      <c r="E125" s="57"/>
      <c r="F125" s="58"/>
      <c r="G125" s="62"/>
      <c r="H125" s="82"/>
    </row>
    <row r="126" spans="2:8" x14ac:dyDescent="0.3">
      <c r="B126" s="85">
        <v>13</v>
      </c>
      <c r="C126" s="86" t="s">
        <v>218</v>
      </c>
      <c r="D126" s="87"/>
      <c r="E126" s="87"/>
      <c r="F126" s="87"/>
      <c r="G126" s="95"/>
      <c r="H126" s="88">
        <f>G127</f>
        <v>77373</v>
      </c>
    </row>
    <row r="127" spans="2:8" x14ac:dyDescent="0.3">
      <c r="B127" s="101">
        <v>13.1</v>
      </c>
      <c r="C127" s="90" t="s">
        <v>219</v>
      </c>
      <c r="D127" s="91"/>
      <c r="E127" s="91"/>
      <c r="F127" s="92"/>
      <c r="G127" s="93">
        <f>SUM(G128:G137)</f>
        <v>77373</v>
      </c>
      <c r="H127" s="94"/>
    </row>
    <row r="128" spans="2:8" x14ac:dyDescent="0.3">
      <c r="B128" s="60" t="s">
        <v>220</v>
      </c>
      <c r="C128" s="161" t="s">
        <v>221</v>
      </c>
      <c r="D128" s="57" t="s">
        <v>30</v>
      </c>
      <c r="E128" s="57">
        <v>10</v>
      </c>
      <c r="F128" s="62">
        <v>721</v>
      </c>
      <c r="G128" s="62">
        <f t="shared" si="2"/>
        <v>7210</v>
      </c>
      <c r="H128" s="59"/>
    </row>
    <row r="129" spans="2:9" x14ac:dyDescent="0.3">
      <c r="B129" s="60" t="s">
        <v>222</v>
      </c>
      <c r="C129" s="161" t="s">
        <v>223</v>
      </c>
      <c r="D129" s="57" t="s">
        <v>30</v>
      </c>
      <c r="E129" s="57">
        <v>17</v>
      </c>
      <c r="F129" s="62">
        <v>631</v>
      </c>
      <c r="G129" s="62">
        <f t="shared" si="2"/>
        <v>10727</v>
      </c>
      <c r="H129" s="59"/>
    </row>
    <row r="130" spans="2:9" x14ac:dyDescent="0.3">
      <c r="B130" s="60" t="s">
        <v>224</v>
      </c>
      <c r="C130" s="161" t="s">
        <v>225</v>
      </c>
      <c r="D130" s="57" t="s">
        <v>30</v>
      </c>
      <c r="E130" s="57">
        <v>13</v>
      </c>
      <c r="F130" s="62">
        <v>2320</v>
      </c>
      <c r="G130" s="62">
        <f t="shared" si="2"/>
        <v>30160</v>
      </c>
      <c r="H130" s="59"/>
    </row>
    <row r="131" spans="2:9" x14ac:dyDescent="0.3">
      <c r="B131" s="60" t="s">
        <v>226</v>
      </c>
      <c r="C131" s="161" t="s">
        <v>227</v>
      </c>
      <c r="D131" s="57" t="s">
        <v>30</v>
      </c>
      <c r="E131" s="57">
        <v>2</v>
      </c>
      <c r="F131" s="62">
        <v>2200</v>
      </c>
      <c r="G131" s="62">
        <f t="shared" si="2"/>
        <v>4400</v>
      </c>
      <c r="H131" s="59"/>
    </row>
    <row r="132" spans="2:9" x14ac:dyDescent="0.3">
      <c r="B132" s="60" t="s">
        <v>228</v>
      </c>
      <c r="C132" s="61" t="s">
        <v>229</v>
      </c>
      <c r="D132" s="57" t="s">
        <v>30</v>
      </c>
      <c r="E132" s="57">
        <v>1</v>
      </c>
      <c r="F132" s="62">
        <v>2800</v>
      </c>
      <c r="G132" s="62">
        <f t="shared" si="2"/>
        <v>2800</v>
      </c>
      <c r="H132" s="59"/>
    </row>
    <row r="133" spans="2:9" x14ac:dyDescent="0.3">
      <c r="B133" s="60" t="s">
        <v>230</v>
      </c>
      <c r="C133" s="161" t="s">
        <v>231</v>
      </c>
      <c r="D133" s="57" t="s">
        <v>30</v>
      </c>
      <c r="E133" s="57">
        <v>1</v>
      </c>
      <c r="F133" s="62">
        <v>8700</v>
      </c>
      <c r="G133" s="62">
        <f t="shared" si="2"/>
        <v>8700</v>
      </c>
      <c r="H133" s="59"/>
    </row>
    <row r="134" spans="2:9" x14ac:dyDescent="0.3">
      <c r="B134" s="60" t="s">
        <v>232</v>
      </c>
      <c r="C134" s="61" t="s">
        <v>233</v>
      </c>
      <c r="D134" s="57" t="s">
        <v>30</v>
      </c>
      <c r="E134" s="57">
        <v>1</v>
      </c>
      <c r="F134" s="62">
        <v>7400</v>
      </c>
      <c r="G134" s="62">
        <f t="shared" si="2"/>
        <v>7400</v>
      </c>
      <c r="H134" s="59"/>
    </row>
    <row r="135" spans="2:9" x14ac:dyDescent="0.3">
      <c r="B135" s="60" t="s">
        <v>234</v>
      </c>
      <c r="C135" s="161" t="s">
        <v>235</v>
      </c>
      <c r="D135" s="57" t="s">
        <v>30</v>
      </c>
      <c r="E135" s="57">
        <v>1</v>
      </c>
      <c r="F135" s="62">
        <v>2196</v>
      </c>
      <c r="G135" s="62">
        <f t="shared" si="2"/>
        <v>2196</v>
      </c>
      <c r="H135" s="59"/>
    </row>
    <row r="136" spans="2:9" x14ac:dyDescent="0.3">
      <c r="B136" s="60" t="s">
        <v>236</v>
      </c>
      <c r="C136" s="161" t="s">
        <v>237</v>
      </c>
      <c r="D136" s="57" t="s">
        <v>30</v>
      </c>
      <c r="E136" s="57">
        <v>1</v>
      </c>
      <c r="F136" s="62">
        <v>3500</v>
      </c>
      <c r="G136" s="62">
        <f t="shared" si="2"/>
        <v>3500</v>
      </c>
      <c r="H136" s="59"/>
    </row>
    <row r="137" spans="2:9" ht="15" thickBot="1" x14ac:dyDescent="0.35">
      <c r="B137" s="74" t="s">
        <v>238</v>
      </c>
      <c r="C137" s="162" t="s">
        <v>239</v>
      </c>
      <c r="D137" s="76" t="s">
        <v>30</v>
      </c>
      <c r="E137" s="76">
        <v>1</v>
      </c>
      <c r="F137" s="77">
        <v>280</v>
      </c>
      <c r="G137" s="77">
        <f t="shared" si="2"/>
        <v>280</v>
      </c>
      <c r="H137" s="78"/>
    </row>
    <row r="138" spans="2:9" x14ac:dyDescent="0.3">
      <c r="B138" s="81"/>
      <c r="C138" s="61"/>
      <c r="D138" s="57"/>
      <c r="E138" s="57"/>
      <c r="F138" s="62"/>
      <c r="G138" s="62"/>
      <c r="H138" s="82"/>
    </row>
    <row r="139" spans="2:9" ht="15" thickBot="1" x14ac:dyDescent="0.35">
      <c r="B139" s="7"/>
      <c r="C139" s="7"/>
      <c r="D139" s="7"/>
      <c r="E139" s="7"/>
      <c r="F139" s="7"/>
      <c r="G139" s="7"/>
      <c r="H139" s="7"/>
    </row>
    <row r="140" spans="2:9" ht="20.25" customHeight="1" thickBot="1" x14ac:dyDescent="0.35">
      <c r="B140" s="7"/>
      <c r="C140" s="79"/>
      <c r="D140" s="146" t="s">
        <v>240</v>
      </c>
      <c r="E140" s="147"/>
      <c r="F140" s="147"/>
      <c r="G140" s="147"/>
      <c r="H140" s="106">
        <f>SUM(H15:H139)</f>
        <v>1040767.16</v>
      </c>
      <c r="I140" s="109"/>
    </row>
  </sheetData>
  <mergeCells count="6">
    <mergeCell ref="B3:H3"/>
    <mergeCell ref="D140:G140"/>
    <mergeCell ref="B5:G5"/>
    <mergeCell ref="B12:B13"/>
    <mergeCell ref="C12:C13"/>
    <mergeCell ref="D12:E12"/>
  </mergeCells>
  <pageMargins left="0.7" right="0.7" top="0.75" bottom="0.75" header="0.3" footer="0.3"/>
  <pageSetup scale="61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E17" sqref="E17"/>
    </sheetView>
  </sheetViews>
  <sheetFormatPr baseColWidth="10" defaultRowHeight="14.4" x14ac:dyDescent="0.3"/>
  <cols>
    <col min="2" max="2" width="15.109375" customWidth="1"/>
    <col min="3" max="3" width="55.6640625" customWidth="1"/>
    <col min="4" max="4" width="9.5546875" customWidth="1"/>
    <col min="5" max="5" width="13.5546875" customWidth="1"/>
    <col min="6" max="6" width="15.88671875" customWidth="1"/>
    <col min="7" max="7" width="9.5546875" customWidth="1"/>
    <col min="8" max="8" width="4.88671875" customWidth="1"/>
  </cols>
  <sheetData>
    <row r="2" spans="2:8" ht="15" thickBot="1" x14ac:dyDescent="0.35"/>
    <row r="3" spans="2:8" ht="21" thickBot="1" x14ac:dyDescent="0.35">
      <c r="B3" s="138" t="s">
        <v>272</v>
      </c>
      <c r="C3" s="139"/>
      <c r="D3" s="139"/>
      <c r="E3" s="139"/>
      <c r="F3" s="139"/>
      <c r="G3" s="139"/>
      <c r="H3" s="140"/>
    </row>
    <row r="4" spans="2:8" ht="15.6" thickBot="1" x14ac:dyDescent="0.35">
      <c r="B4" s="1"/>
      <c r="C4" s="1"/>
      <c r="D4" s="1"/>
      <c r="E4" s="1"/>
      <c r="F4" s="1"/>
      <c r="G4" s="2"/>
    </row>
    <row r="5" spans="2:8" ht="30" customHeight="1" x14ac:dyDescent="0.3">
      <c r="B5" s="119" t="s">
        <v>271</v>
      </c>
      <c r="C5" s="152" t="s">
        <v>270</v>
      </c>
      <c r="D5" s="152"/>
      <c r="E5" s="152"/>
      <c r="F5" s="152"/>
      <c r="G5" s="152"/>
      <c r="H5" s="153"/>
    </row>
    <row r="6" spans="2:8" x14ac:dyDescent="0.3">
      <c r="B6" s="120" t="s">
        <v>260</v>
      </c>
      <c r="C6" s="111"/>
      <c r="D6" s="111"/>
      <c r="E6" s="111"/>
      <c r="F6" s="111"/>
      <c r="G6" s="111"/>
      <c r="H6" s="121"/>
    </row>
    <row r="7" spans="2:8" x14ac:dyDescent="0.3">
      <c r="B7" s="120" t="s">
        <v>261</v>
      </c>
      <c r="C7" s="111"/>
      <c r="D7" s="111"/>
      <c r="E7" s="111"/>
      <c r="F7" s="111"/>
      <c r="G7" s="111"/>
      <c r="H7" s="121"/>
    </row>
    <row r="8" spans="2:8" x14ac:dyDescent="0.3">
      <c r="B8" s="120" t="s">
        <v>263</v>
      </c>
      <c r="C8" s="111"/>
      <c r="D8" s="111"/>
      <c r="E8" s="111"/>
      <c r="F8" s="111"/>
      <c r="G8" s="111"/>
      <c r="H8" s="121"/>
    </row>
    <row r="9" spans="2:8" ht="15" thickBot="1" x14ac:dyDescent="0.35">
      <c r="B9" s="122" t="s">
        <v>264</v>
      </c>
      <c r="C9" s="123"/>
      <c r="D9" s="123"/>
      <c r="E9" s="123"/>
      <c r="F9" s="123"/>
      <c r="G9" s="123"/>
      <c r="H9" s="124"/>
    </row>
    <row r="10" spans="2:8" ht="15" thickBot="1" x14ac:dyDescent="0.35"/>
    <row r="11" spans="2:8" ht="15.6" x14ac:dyDescent="0.3">
      <c r="B11" s="125">
        <v>1</v>
      </c>
      <c r="C11" s="126" t="s">
        <v>245</v>
      </c>
      <c r="D11" s="127"/>
      <c r="E11" s="127"/>
      <c r="F11" s="154">
        <f>'PPT O. EXTERIORES'!G38</f>
        <v>28206.86</v>
      </c>
      <c r="G11" s="154"/>
      <c r="H11" s="128"/>
    </row>
    <row r="12" spans="2:8" ht="16.2" thickBot="1" x14ac:dyDescent="0.35">
      <c r="B12" s="129">
        <v>2</v>
      </c>
      <c r="C12" s="130" t="s">
        <v>244</v>
      </c>
      <c r="D12" s="131"/>
      <c r="E12" s="131"/>
      <c r="F12" s="155">
        <f>'PPT X SOLUCIONES'!H140</f>
        <v>1040767.16</v>
      </c>
      <c r="G12" s="155"/>
      <c r="H12" s="132"/>
    </row>
    <row r="13" spans="2:8" ht="15" thickBot="1" x14ac:dyDescent="0.35">
      <c r="F13" s="137"/>
      <c r="G13" s="137"/>
    </row>
    <row r="14" spans="2:8" ht="19.5" customHeight="1" thickBot="1" x14ac:dyDescent="0.35">
      <c r="B14" s="133"/>
      <c r="C14" s="134" t="s">
        <v>273</v>
      </c>
      <c r="D14" s="135"/>
      <c r="E14" s="135"/>
      <c r="F14" s="156">
        <f>SUM(F11:G12)</f>
        <v>1068974.02</v>
      </c>
      <c r="G14" s="156"/>
      <c r="H14" s="136"/>
    </row>
  </sheetData>
  <mergeCells count="5">
    <mergeCell ref="B3:H3"/>
    <mergeCell ref="C5:H5"/>
    <mergeCell ref="F11:G11"/>
    <mergeCell ref="F12:G12"/>
    <mergeCell ref="F14:G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PPT O. EXTERIORES</vt:lpstr>
      <vt:lpstr>PPT X SOLUCIONES</vt:lpstr>
      <vt:lpstr>RESUMEN</vt:lpstr>
      <vt:lpstr>'PPT O. EXTERIORES'!Área_de_impresión</vt:lpstr>
      <vt:lpstr>'PPT X SOLUCIONES'!Área_de_impresión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2020-07-31T19:26:26Z</dcterms:modified>
</cp:coreProperties>
</file>