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MP-AMB-GORE\TURISMO\CAÑO APURIMAC\IMP.AMBIENTAL-CAÑON APU\CORREGIDO\"/>
    </mc:Choice>
  </mc:AlternateContent>
  <bookViews>
    <workbookView xWindow="0" yWindow="0" windowWidth="20496" windowHeight="7668" firstSheet="3" activeTab="8"/>
  </bookViews>
  <sheets>
    <sheet name="leopol-habilitacion" sheetId="11" r:id="rId1"/>
    <sheet name="Matriz Leopold funcionamiento" sheetId="9" r:id="rId2"/>
    <sheet name="Matriz Leopold EJE" sheetId="5" r:id="rId3"/>
    <sheet name="ACTIVIDADES DEL PROYECTO" sheetId="1" r:id="rId4"/>
    <sheet name="estimación sin y con proy" sheetId="2" r:id="rId5"/>
    <sheet name="acciones" sheetId="6" r:id="rId6"/>
    <sheet name="Hoja3" sheetId="3" r:id="rId7"/>
    <sheet name="Hoja1" sheetId="8" r:id="rId8"/>
    <sheet name="presupuesto" sheetId="4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1" l="1"/>
  <c r="F23" i="11"/>
  <c r="G23" i="11"/>
  <c r="H23" i="11"/>
  <c r="J22" i="11"/>
  <c r="K8" i="11"/>
  <c r="K10" i="11"/>
  <c r="K11" i="11"/>
  <c r="K13" i="11"/>
  <c r="K14" i="11"/>
  <c r="K15" i="11"/>
  <c r="K16" i="11"/>
  <c r="K17" i="11"/>
  <c r="K18" i="11"/>
  <c r="K19" i="11"/>
  <c r="K20" i="11"/>
  <c r="I21" i="11"/>
  <c r="D23" i="11"/>
  <c r="V25" i="5"/>
  <c r="W25" i="5"/>
  <c r="X25" i="5"/>
  <c r="Y25" i="5"/>
  <c r="Z25" i="5"/>
  <c r="AA25" i="5"/>
  <c r="AB25" i="5"/>
  <c r="AB26" i="5"/>
  <c r="K23" i="11" l="1"/>
  <c r="H18" i="4"/>
  <c r="H17" i="4"/>
  <c r="H15" i="4"/>
  <c r="H14" i="4"/>
  <c r="H12" i="4"/>
  <c r="H11" i="4"/>
  <c r="G23" i="9" l="1"/>
  <c r="E23" i="9"/>
  <c r="J20" i="9"/>
  <c r="J19" i="9"/>
  <c r="J18" i="9"/>
  <c r="J17" i="9"/>
  <c r="J16" i="9"/>
  <c r="J15" i="9"/>
  <c r="J14" i="9"/>
  <c r="J13" i="9"/>
  <c r="J12" i="9"/>
  <c r="J10" i="9"/>
  <c r="J9" i="9"/>
  <c r="J7" i="9"/>
  <c r="I22" i="9"/>
  <c r="H21" i="9"/>
  <c r="AH24" i="5"/>
  <c r="AH8" i="5"/>
  <c r="J23" i="9" l="1"/>
  <c r="F23" i="9"/>
  <c r="AE19" i="5"/>
  <c r="AE18" i="5"/>
  <c r="AE17" i="5"/>
  <c r="AD24" i="5"/>
  <c r="AC23" i="5"/>
  <c r="AR23" i="5"/>
  <c r="AR19" i="5"/>
  <c r="M25" i="5"/>
  <c r="N25" i="5"/>
  <c r="M26" i="5" s="1"/>
  <c r="O25" i="5"/>
  <c r="O26" i="5" s="1"/>
  <c r="I25" i="5"/>
  <c r="J25" i="5"/>
  <c r="K25" i="5"/>
  <c r="L25" i="5"/>
  <c r="H25" i="5"/>
  <c r="H26" i="5"/>
  <c r="G25" i="5"/>
  <c r="G26" i="5" s="1"/>
  <c r="F25" i="5"/>
  <c r="F26" i="5" s="1"/>
  <c r="E25" i="5"/>
  <c r="P25" i="5"/>
  <c r="Q25" i="5"/>
  <c r="R25" i="5"/>
  <c r="R26" i="5" s="1"/>
  <c r="S25" i="5"/>
  <c r="S26" i="5" s="1"/>
  <c r="T25" i="5"/>
  <c r="T26" i="5" s="1"/>
  <c r="U25" i="5"/>
  <c r="U26" i="5" s="1"/>
  <c r="D25" i="5"/>
  <c r="AE22" i="5"/>
  <c r="P26" i="5" l="1"/>
  <c r="D26" i="5"/>
  <c r="I26" i="5"/>
  <c r="AE26" i="5"/>
  <c r="AH14" i="5"/>
  <c r="AD25" i="5"/>
</calcChain>
</file>

<file path=xl/sharedStrings.xml><?xml version="1.0" encoding="utf-8"?>
<sst xmlns="http://schemas.openxmlformats.org/spreadsheetml/2006/main" count="1167" uniqueCount="420">
  <si>
    <t>COMPONENTE DEL PROYECTO</t>
  </si>
  <si>
    <t>ACTIVIDAD DEL PROYECTO</t>
  </si>
  <si>
    <t>Obras generales</t>
  </si>
  <si>
    <t xml:space="preserve">Desbroce, retiro de material excedente, compactación </t>
  </si>
  <si>
    <t>Demolición</t>
  </si>
  <si>
    <t>Instalación de Provisionales</t>
  </si>
  <si>
    <t>Pérdida de suelo en el entorno, retiro de material excedente. compactación.</t>
  </si>
  <si>
    <t>Trabajos preliminares</t>
  </si>
  <si>
    <t>Corte para conformación de terraplenes, relleno y compactación manual, eliminación de material excedente.</t>
  </si>
  <si>
    <t>Construcción de la planta procesadora</t>
  </si>
  <si>
    <t>Trazos y niveles de replanteo, construcción de ambientes , posas, techado de invernaderos, instalación de cerco perimétrico</t>
  </si>
  <si>
    <t>contratación temporal de personal.</t>
  </si>
  <si>
    <t>Área de tratamiento de agua</t>
  </si>
  <si>
    <t>Captación de agua, construcción de línea de conducción, de desarenador, filtros reservorio.</t>
  </si>
  <si>
    <t xml:space="preserve">Funcionamiento del sistema de agua </t>
  </si>
  <si>
    <t>Análisis de la calidad del agua.</t>
  </si>
  <si>
    <t>Funcionamiento del sistema de desagüe</t>
  </si>
  <si>
    <t>revisión temporal del sistema de desagüe</t>
  </si>
  <si>
    <t>Producción de micro algas ( espirulina)</t>
  </si>
  <si>
    <t>Capacidad de cuidado, aireación de las fuentes de espirulina y mantenimiento de ello.</t>
  </si>
  <si>
    <t>Transporte</t>
  </si>
  <si>
    <t>transporte de personal, nutrientes y otros</t>
  </si>
  <si>
    <t>Creación de empleo</t>
  </si>
  <si>
    <t>contratación a mediano y largo plazo de personal.</t>
  </si>
  <si>
    <t>ACCIONES DEL PROYECTO</t>
  </si>
  <si>
    <t>Servicio de Información Turística</t>
  </si>
  <si>
    <t>Servicio de Orientación Turística</t>
  </si>
  <si>
    <t>Servicio de Acceso a los Recursos Turísticos</t>
  </si>
  <si>
    <t>Servicio de Estacionamiento</t>
  </si>
  <si>
    <t>Servicio de Interpretación</t>
  </si>
  <si>
    <t>Servicio de Recorrido Interno dentro del Atractivo Turístico.</t>
  </si>
  <si>
    <t>Servicio de Descanso.</t>
  </si>
  <si>
    <t xml:space="preserve">Servicio de Observacion </t>
  </si>
  <si>
    <t>Servicio para Exposición de Nuestras Culturas.</t>
  </si>
  <si>
    <t>Servicio de canotaje.</t>
  </si>
  <si>
    <t>PRODUCTO TURÍSTICO 2: RUTA CACHORA – CAPULIYOC – ROSALINAS – CHOQUEQUIRAO</t>
  </si>
  <si>
    <t>Servicio de Camping</t>
  </si>
  <si>
    <t>PRODUCTO TURÍSTICO 4: RUTA HUANIPACA – MIRADOR KIUÑALLA</t>
  </si>
  <si>
    <t>PRODUCTO TURÍSTICO 5: RUTA HUANIPACA – TAMBOBAMBA – ILLUACHA - SAN IGNACIO – CHOQUEQUIRAO</t>
  </si>
  <si>
    <t>X</t>
  </si>
  <si>
    <t>SI</t>
  </si>
  <si>
    <t>NO</t>
  </si>
  <si>
    <t>Servicio de disfrute de paisaje</t>
  </si>
  <si>
    <t xml:space="preserve">Curso de Sensibilización en Cultura y Turismo: Autoridades Locales y Comunales </t>
  </si>
  <si>
    <t>Curso de Sensibilización en Cultura y Turismo: Organizaciones Involucradas en el Sector Turismo</t>
  </si>
  <si>
    <t>PROGRAMA DE SENSIBILIZACIÓN TURISTICA</t>
  </si>
  <si>
    <t>PROGRAMA DE PREVENCIÓN Y REDUCCIÓN DE CONTAMINACION AMBIENTAL</t>
  </si>
  <si>
    <t>Plan de Manejo y Gestión de Residuos Sólidos dentro de los Productos Turísticos.</t>
  </si>
  <si>
    <t>PROGRAMA DE FORTALECIMIENTO ORGANIZACIONAL</t>
  </si>
  <si>
    <t>PROGRAMA DE FORTALECIMIENTO INSTITUCIONAL</t>
  </si>
  <si>
    <t>PROGRAMA DE GESTIÓN DE INFORMACIÓN DE MERCADO</t>
  </si>
  <si>
    <t>PROGRAMA DE CONSOLIDACION DE PRODUCTOS TURISTICOS</t>
  </si>
  <si>
    <t>PROGRAMA DE IMPLEMENTACIÓN DE MECANISMOS DE PROMOCIÓN, EXHIBICIÓN Y COMERCIALIZACIÓN</t>
  </si>
  <si>
    <t>C4..- MEJOR POSICIONAMIENTO DE PRODUCTOS TURISTICOS</t>
  </si>
  <si>
    <t>C1.- ADECUADAS FACILIDADES TURISTICAS</t>
  </si>
  <si>
    <t>C2. MAYOR CONCIENCIA CULTURAL Y TURÍSTICA DE LA POBLACIÓN</t>
  </si>
  <si>
    <t>C3.- MAYOR ORGANIZACION E INSTITUCIONALIDAD DE ACTORES INVOLUCRADOS PÚBLICO – PRIVADO</t>
  </si>
  <si>
    <t>PROGRAMA DE SENSIBILIZACIÓN CULTURAL -</t>
  </si>
  <si>
    <t xml:space="preserve"> Sensibilización Población en General</t>
  </si>
  <si>
    <t xml:space="preserve">Mecanismos de Promoción, Exhibición y Comercialización </t>
  </si>
  <si>
    <t xml:space="preserve">Información de Mercados </t>
  </si>
  <si>
    <t>Desarrollo y Consolidación de Productos Turísticos – Operadores Turísticos.</t>
  </si>
  <si>
    <t xml:space="preserve"> Fortalecimiento de Capacidades de Prestadores Turísticos de Establecimientos de Restaurantes</t>
  </si>
  <si>
    <t xml:space="preserve"> Fortalecimiento de Capacidades de Prestadores Turísticos de Establecimientos de Hospedaje</t>
  </si>
  <si>
    <t xml:space="preserve">Formalización de Organizaciones del Sector Turismo.   </t>
  </si>
  <si>
    <t>Pasantía a Experiencia Exitosa Nacional en Gestión Turística y Cultural</t>
  </si>
  <si>
    <t xml:space="preserve"> Sensibilización a actores locales</t>
  </si>
  <si>
    <t xml:space="preserve"> Sensibilización a operadores turísticos</t>
  </si>
  <si>
    <t xml:space="preserve"> monitoreo y seguimiento de resultados</t>
  </si>
  <si>
    <t>Campaña de Sensibilización Ambiental con enfoque Turístico</t>
  </si>
  <si>
    <t xml:space="preserve"> Instrumentos de Gestión . </t>
  </si>
  <si>
    <t xml:space="preserve"> Legislación y Normatividad .</t>
  </si>
  <si>
    <t xml:space="preserve"> Fortalecimiento de la Institucionalidad del Sector Turismo .</t>
  </si>
  <si>
    <t>Implementación de Módulos Informativos Distritales.</t>
  </si>
  <si>
    <t>Implementación de un Sistema de Información de Mercado Turístico.</t>
  </si>
  <si>
    <t>Elaboración, Difusión y Socialización de Información Turística (Oferta y Demanda Turística).</t>
  </si>
  <si>
    <t>Elaboración de Banco de Imágenes.</t>
  </si>
  <si>
    <t>Elaboración e Implementación de App Aplicativo – TICs Turísticos.</t>
  </si>
  <si>
    <t xml:space="preserve"> Fortalecimiento de Capacidades de Prestadores Turísticos de Transporte Turístico Terrestre </t>
  </si>
  <si>
    <t xml:space="preserve"> Fortalecimiento de Capacidades de Prestadores Turísticos de Agencias de Viaje y Guías de Turismo</t>
  </si>
  <si>
    <t>PARÁMETROS</t>
  </si>
  <si>
    <t>ATRIBUTO</t>
  </si>
  <si>
    <t>CONDICIÓN ACTUAL (Sin Proyecto)</t>
  </si>
  <si>
    <t>CONDICIÓN ACTUAL (Con Proyecto)</t>
  </si>
  <si>
    <t>FÍSICO</t>
  </si>
  <si>
    <t>Agua</t>
  </si>
  <si>
    <t>Buena calidad</t>
  </si>
  <si>
    <t>Suelo</t>
  </si>
  <si>
    <t>Calidad de suelo</t>
  </si>
  <si>
    <t>Buena</t>
  </si>
  <si>
    <t>Aire</t>
  </si>
  <si>
    <t>Calidad de aire</t>
  </si>
  <si>
    <t xml:space="preserve">Ruido </t>
  </si>
  <si>
    <t>Regular</t>
  </si>
  <si>
    <t>BIOLÓGICO</t>
  </si>
  <si>
    <t>Flora</t>
  </si>
  <si>
    <t>Fauna</t>
  </si>
  <si>
    <t xml:space="preserve">Fauna </t>
  </si>
  <si>
    <t>Paisajístico</t>
  </si>
  <si>
    <t>aspecto socioeconómico</t>
  </si>
  <si>
    <t>Empleo</t>
  </si>
  <si>
    <t>Mala</t>
  </si>
  <si>
    <t>FACTORES AMBIENTAL</t>
  </si>
  <si>
    <t>Calidad de agua subterranea</t>
  </si>
  <si>
    <t>Calidad de agua superficial</t>
  </si>
  <si>
    <t>alteración del paisaje</t>
  </si>
  <si>
    <t>Red de transporte</t>
  </si>
  <si>
    <t>SOCIOCULTURAL</t>
  </si>
  <si>
    <t>Patrones culturales</t>
  </si>
  <si>
    <t>Malo</t>
  </si>
  <si>
    <t>Bueno</t>
  </si>
  <si>
    <t>Cobertura vegetal</t>
  </si>
  <si>
    <t>ASPECTO AMBIENTAL</t>
  </si>
  <si>
    <t>Emisión de particulado, generación de ruido, retiro de vegetación, retiro de suelo orgánico</t>
  </si>
  <si>
    <t>Demolición y retiro de material inadecuado</t>
  </si>
  <si>
    <t>Emisión de particulado, generación de ruido y vibración.</t>
  </si>
  <si>
    <t>Emisión de particulado y gases de combustión, generación de ruido, retiro de vegetación, retiro de suelo orgánico</t>
  </si>
  <si>
    <t>Emisión de particulado y gases de combustión, generación de ruido, contaminación de suelo.</t>
  </si>
  <si>
    <t>Generación de empleo, salario competitivo.</t>
  </si>
  <si>
    <t>Emisión de polvo, generación de ruido, retiro de vegetación y de suelo orgánico</t>
  </si>
  <si>
    <t>Adquisición de bienes y  servicios, generación de empleo,</t>
  </si>
  <si>
    <t>Adquisición de servicios, generación de empleo.</t>
  </si>
  <si>
    <t xml:space="preserve">Disminución de la desnutricón, exportación de producto final. </t>
  </si>
  <si>
    <t>Emisión de particulado y gases de combustión, generación de ruido.</t>
  </si>
  <si>
    <t>Generación de empleo, salario competitivo, percepciones positiva y negativas de la población.</t>
  </si>
  <si>
    <t>ETAPA DE FUNCIONAMIENTO</t>
  </si>
  <si>
    <t>ETAPA DE CIERRE</t>
  </si>
  <si>
    <t>ADECUADAS FACILIDADES TRÍSTICAS</t>
  </si>
  <si>
    <t>COMPONENTE  DEL PROYECTO</t>
  </si>
  <si>
    <t xml:space="preserve">PRODUCTOS TURÍSTICOS </t>
  </si>
  <si>
    <t>PT-1</t>
  </si>
  <si>
    <t>PT-2</t>
  </si>
  <si>
    <t>PT-3</t>
  </si>
  <si>
    <t>PT-4</t>
  </si>
  <si>
    <t>PT-5</t>
  </si>
  <si>
    <t>PT-6</t>
  </si>
  <si>
    <t>PT-7</t>
  </si>
  <si>
    <t>SERVICIOS QUE CONTEMPLA CADA PT</t>
  </si>
  <si>
    <t>AIRE</t>
  </si>
  <si>
    <t>SUELO</t>
  </si>
  <si>
    <t>AGUA</t>
  </si>
  <si>
    <t>FLORA</t>
  </si>
  <si>
    <t>FAUNA</t>
  </si>
  <si>
    <t>Fortalecer Espacios de Concertación y Análisis</t>
  </si>
  <si>
    <t xml:space="preserve"> Consolidar la Institucionalidad del sector Turísmo</t>
  </si>
  <si>
    <t>PROGRAMA DE GESTIÓN Y SEGURIDAD TURÍSTICA</t>
  </si>
  <si>
    <t>Gestión turística</t>
  </si>
  <si>
    <t>segiuridad turística</t>
  </si>
  <si>
    <t>Monitoreo y segumiento a resultados.</t>
  </si>
  <si>
    <t xml:space="preserve">ACCIONES QUE GENERAN IMPACTOS NEGATIVOS </t>
  </si>
  <si>
    <t>SOCIOECONÓMICO</t>
  </si>
  <si>
    <t>ECONOMÍA</t>
  </si>
  <si>
    <t>SALUD</t>
  </si>
  <si>
    <t>CULTURA</t>
  </si>
  <si>
    <t>PAISAJE</t>
  </si>
  <si>
    <t>Alteración del paisaje</t>
  </si>
  <si>
    <t xml:space="preserve">Servicio de Observación </t>
  </si>
  <si>
    <t>ADECUADAS FACILIDADES TURISTICAS</t>
  </si>
  <si>
    <t>MAYOR CONCIENCIA CULTURAL Y TURÍSTICA DE LA POBLACIÓN</t>
  </si>
  <si>
    <t xml:space="preserve">PROGRAMA DE SENSIBILIZACIÓN CULTURAL </t>
  </si>
  <si>
    <t>MAYOR ORGANIZACION E INSTITUCIONALIDAD DE ACTORES INVOLUCRADOS PÚBLICO – PRIVADO</t>
  </si>
  <si>
    <t>MEJOR POSICIONAMIENTO DE PRODUCTOS TURISTICOS</t>
  </si>
  <si>
    <t>COMPONENTES</t>
  </si>
  <si>
    <t>PRODUCTO TURÍSTICO</t>
  </si>
  <si>
    <t>MEDIO</t>
  </si>
  <si>
    <t>Pérdida de Cobertura vegetal</t>
  </si>
  <si>
    <t>Despalzamiento de Fauna</t>
  </si>
  <si>
    <t>Generación de Ruido</t>
  </si>
  <si>
    <r>
      <rPr>
        <b/>
        <sz val="11"/>
        <color theme="1"/>
        <rFont val="Calibri"/>
        <family val="2"/>
        <scheme val="minor"/>
      </rPr>
      <t>PRODUCTO TURISTICO 1</t>
    </r>
    <r>
      <rPr>
        <sz val="11"/>
        <color theme="1"/>
        <rFont val="Calibri"/>
        <family val="2"/>
        <scheme val="minor"/>
      </rPr>
      <t xml:space="preserve"> Producto turístico 1 (Circuito Curahuasi – Miradores Capitan Rumi – San Cristobal - Qoriwayrachina – Cconoc – Curahuasi),</t>
    </r>
  </si>
  <si>
    <t xml:space="preserve">Instalacicón de Señalética </t>
  </si>
  <si>
    <t xml:space="preserve">Mejoramiento Tramo Peatonal </t>
  </si>
  <si>
    <t>Construcción de estacionamiento  (total 3)</t>
  </si>
  <si>
    <t>Mejoramiento del tramo Internos Peatonal (en 3 sectores)</t>
  </si>
  <si>
    <r>
      <t xml:space="preserve">Construcción de paradores de descanso total </t>
    </r>
    <r>
      <rPr>
        <u/>
        <sz val="8"/>
        <color theme="1"/>
        <rFont val="Arial"/>
        <family val="2"/>
      </rPr>
      <t>4</t>
    </r>
  </si>
  <si>
    <t>Habilitación de área para Exposición Cultural</t>
  </si>
  <si>
    <t xml:space="preserve">Construcción de embarcaderos </t>
  </si>
  <si>
    <t>Mejoramiento del área de camping</t>
  </si>
  <si>
    <t xml:space="preserve"> Construcción de casetas de información(total1).</t>
  </si>
  <si>
    <t xml:space="preserve">Instalacicón de Señalética  (total 8) y </t>
  </si>
  <si>
    <t xml:space="preserve">Construcción de centro de Interpretación (total1), </t>
  </si>
  <si>
    <t xml:space="preserve">Construcción de Arco (total1) </t>
  </si>
  <si>
    <t>,Construcción de Muro de Interpretación (total4)</t>
  </si>
  <si>
    <t>Construcción de un mirador (total3)</t>
  </si>
  <si>
    <t>Construcción de área de recreación (total1)</t>
  </si>
  <si>
    <t>si</t>
  </si>
  <si>
    <t>No</t>
  </si>
  <si>
    <t>Construcción de parador Turístico</t>
  </si>
  <si>
    <t>Si</t>
  </si>
  <si>
    <t>Apertura y consolidación de senderos</t>
  </si>
  <si>
    <t xml:space="preserve">Construcción de Mirador de Aves </t>
  </si>
  <si>
    <t>Generación de vibraciones</t>
  </si>
  <si>
    <t>Alteración de agua superficial</t>
  </si>
  <si>
    <t>Alteración del agua subterranea</t>
  </si>
  <si>
    <t>Generación de Empleo</t>
  </si>
  <si>
    <t>Comercio</t>
  </si>
  <si>
    <t>Estilo de vida</t>
  </si>
  <si>
    <t>Ingresos económinos</t>
  </si>
  <si>
    <t xml:space="preserve">Accidentes o enfermedades </t>
  </si>
  <si>
    <t>USO DE INFRAESTRUCTURA</t>
  </si>
  <si>
    <t>CONSERVACION DE SERVICIOS</t>
  </si>
  <si>
    <t>CAPACITACION ES</t>
  </si>
  <si>
    <t>REGISTRO Y USO DE SERVICIOS</t>
  </si>
  <si>
    <t>CUIDADO Y LIMPIEZA DE LOS SERVICIOS TURÍSTICOS</t>
  </si>
  <si>
    <t>REALIZACIÓN DE CAPACITACIONES, TALLAERS Y PASANTÍAS</t>
  </si>
  <si>
    <t>Alteración de la calidad</t>
  </si>
  <si>
    <t>-1
    1</t>
  </si>
  <si>
    <t>-2
    1</t>
  </si>
  <si>
    <t>-2
    2</t>
  </si>
  <si>
    <t>-3
    2</t>
  </si>
  <si>
    <t>2
    1</t>
  </si>
  <si>
    <t>SUMATORIA DE IMPACTOS POSITVOS (+)</t>
  </si>
  <si>
    <t>SUMATORIAL DE IMPACTOS NEGATIVO (-)</t>
  </si>
  <si>
    <t>-2
   1</t>
  </si>
  <si>
    <t>2
    4</t>
  </si>
  <si>
    <t>1
    1</t>
  </si>
  <si>
    <t>Instalación de señalética</t>
  </si>
  <si>
    <t>construcción de casetas de información</t>
  </si>
  <si>
    <t>Construcción de estacionamiento</t>
  </si>
  <si>
    <t>Construcción de Arco</t>
  </si>
  <si>
    <t>Construcción de centro de Interpretación</t>
  </si>
  <si>
    <t>Construcción de Muro de Interpretación</t>
  </si>
  <si>
    <t>Construcción de parado</t>
  </si>
  <si>
    <t>Mejoramiento del tramo Internos Peatona</t>
  </si>
  <si>
    <t>Construcción de paradores de descanso tota</t>
  </si>
  <si>
    <t xml:space="preserve">Construcción de un mirador </t>
  </si>
  <si>
    <t xml:space="preserve">Construcción de área de recreación </t>
  </si>
  <si>
    <t>Construcción de Mirador de Aves</t>
  </si>
  <si>
    <t>4
    1</t>
  </si>
  <si>
    <t>6
    6</t>
  </si>
  <si>
    <t>6
    7</t>
  </si>
  <si>
    <t>6
    8</t>
  </si>
  <si>
    <t>8
    6</t>
  </si>
  <si>
    <t>3
    1</t>
  </si>
  <si>
    <t>Contaminacion de suelo</t>
  </si>
  <si>
    <t>-3
    1</t>
  </si>
  <si>
    <t>-3
   1</t>
  </si>
  <si>
    <t>5
    4</t>
  </si>
  <si>
    <t>4
    4</t>
  </si>
  <si>
    <t>3
    4</t>
  </si>
  <si>
    <t>SUMATORIA DE IMPACTOS NEGATIVO (-)</t>
  </si>
  <si>
    <t>TOTAL DE IMPACTOS POR COMPONENTE AMBIENTAL</t>
  </si>
  <si>
    <t>TOTAL DE IMPACTOS POR ACTIVIDAD DEL PROYECTO</t>
  </si>
  <si>
    <t>FACTOR AMBIENTAL</t>
  </si>
  <si>
    <t>M
    I</t>
  </si>
  <si>
    <r>
      <rPr>
        <b/>
        <sz val="11"/>
        <color theme="1"/>
        <rFont val="Calibri"/>
        <family val="2"/>
        <scheme val="minor"/>
      </rPr>
      <t>MATRIZ DE LEOPOLD</t>
    </r>
    <r>
      <rPr>
        <sz val="11"/>
        <color theme="1"/>
        <rFont val="Calibri"/>
        <family val="2"/>
        <scheme val="minor"/>
      </rPr>
      <t xml:space="preserve">  M:MAGNITUD E I:IMPORTANCIAS</t>
    </r>
  </si>
  <si>
    <t>Pérdida de suelo</t>
  </si>
  <si>
    <t>Contaminación del suelo</t>
  </si>
  <si>
    <t>Mejoramiento de servicios básicos</t>
  </si>
  <si>
    <t>SOCIAL</t>
  </si>
  <si>
    <t xml:space="preserve">                                    ACTIVIDAD DEL                                                 .                                                 PROYECTO          
CARATTERÍSICAS                                              DEL MEDIO</t>
  </si>
  <si>
    <t>183</t>
  </si>
  <si>
    <t>101</t>
  </si>
  <si>
    <t>-35</t>
  </si>
  <si>
    <t>-13</t>
  </si>
  <si>
    <t>Alteración del agua subterránea</t>
  </si>
  <si>
    <t>Ingresos económicos</t>
  </si>
  <si>
    <t>Item</t>
  </si>
  <si>
    <t>Descripción</t>
  </si>
  <si>
    <t>Und.</t>
  </si>
  <si>
    <t>IMPACTO AMBIENTAL</t>
  </si>
  <si>
    <t>PROGRAMA DE MANEJO DE RESIDUOS</t>
  </si>
  <si>
    <t>1.1.1</t>
  </si>
  <si>
    <t xml:space="preserve"> MANEJO DE RESIDUOS SOLIDOS GENERADOS EN OBRA</t>
  </si>
  <si>
    <t>1.1.1.1</t>
  </si>
  <si>
    <t xml:space="preserve">RECOLECCION DE RESIDUOS SÓLIDOS </t>
  </si>
  <si>
    <t>1.1.1.2</t>
  </si>
  <si>
    <t xml:space="preserve"> EQUIPAMIENTO PARA EL MANEJO DE RESIDUOS SOLIDOS (ADQUISICIÓN DE TACHOS)</t>
  </si>
  <si>
    <t>1.1.2</t>
  </si>
  <si>
    <t>MANEJO DE RESIDUOS LIQUIDOS</t>
  </si>
  <si>
    <t>1.1.2.1</t>
  </si>
  <si>
    <t xml:space="preserve">APERTURA DEL TERRENO E INSTALACIÓN </t>
  </si>
  <si>
    <t>m3</t>
  </si>
  <si>
    <t>1.1.3.</t>
  </si>
  <si>
    <t>ALQUILER, OPERACION Y MANTENIMIENTO DE BAÑOS PROVICIONALES</t>
  </si>
  <si>
    <t>glb</t>
  </si>
  <si>
    <t>1.1.3.1</t>
  </si>
  <si>
    <t>MANEJO DE RESIDUOS CONSTRUCCION Y MATERIAL EXCEDENTE</t>
  </si>
  <si>
    <t>1.1.3.2</t>
  </si>
  <si>
    <t>MOBILIDAD PARA DESECHOS DE OBRA</t>
  </si>
  <si>
    <t>1.2.</t>
  </si>
  <si>
    <t>ELIMINACIÓN DE RESIDUOS SÓLIDOS</t>
  </si>
  <si>
    <t>1.2.1</t>
  </si>
  <si>
    <t>PROGRAMA DE PREVENCION, CONTROL Y MITIGACION AMBIENTAL</t>
  </si>
  <si>
    <t>1.2.1.1</t>
  </si>
  <si>
    <t>REHABILITACIÓN DE ÁREAS DEGRADADAS</t>
  </si>
  <si>
    <t>REHABILITACIÓN DE ÁREAS DEGRADADAS ( ALMAVEN, GUARDIANÍA, CAMPAMENTO)</t>
  </si>
  <si>
    <t>m2</t>
  </si>
  <si>
    <t>1.2.2</t>
  </si>
  <si>
    <t>SIEMBRA DE GRASS Y PLANTAS ORNAMENTALES</t>
  </si>
  <si>
    <t>1..2.2.1</t>
  </si>
  <si>
    <t>IMPLEMENTACION DEL SISTEMA DE SEGURIDAD Y SALUD EN EL TRABAJO</t>
  </si>
  <si>
    <t>1.2.2.2.</t>
  </si>
  <si>
    <t>CHARLAS DIARIAS Y ESPECÍFICAS (ESPECIALISTA)</t>
  </si>
  <si>
    <t>1.2.2.3.</t>
  </si>
  <si>
    <t>ADQUISICIÓN DE EPP</t>
  </si>
  <si>
    <t>1.2.3.</t>
  </si>
  <si>
    <t xml:space="preserve"> PARTICIPACIÓN CIUDADANA</t>
  </si>
  <si>
    <t>1.2.3.1.</t>
  </si>
  <si>
    <t xml:space="preserve">     MONITOREO DE LA CALIDAD AMBIENTAL</t>
  </si>
  <si>
    <t>1.2.3.2</t>
  </si>
  <si>
    <t xml:space="preserve">         CONTROL DE CALIDAD DE AIRE</t>
  </si>
  <si>
    <t>gLb</t>
  </si>
  <si>
    <t>1.2.3.3.</t>
  </si>
  <si>
    <t xml:space="preserve">         CONTROL DE CALIDAD DE RUIDO</t>
  </si>
  <si>
    <t xml:space="preserve">         CONTROL DE CALIDAD DE SUELO</t>
  </si>
  <si>
    <t>1.3.1.</t>
  </si>
  <si>
    <t>PROGRAMA DE CONTINGENCIA</t>
  </si>
  <si>
    <t>1.3.1.1</t>
  </si>
  <si>
    <t>RECURSOS PARA RESPUESTAS ANTE EMERGENCIAS DE SEGURIDAD Y SALUD EN EL TRABAJO</t>
  </si>
  <si>
    <t>1.3.1.2</t>
  </si>
  <si>
    <t xml:space="preserve">     ADQUISICIÓN DE KIT ANTIDERRAME</t>
  </si>
  <si>
    <t>1.3.1.3.</t>
  </si>
  <si>
    <t xml:space="preserve">     IMPLEMENTACIÓN DE BOTIQUIN DE PRIMEROS AUXILIOS</t>
  </si>
  <si>
    <t>glb.</t>
  </si>
  <si>
    <t>1.3.1.4</t>
  </si>
  <si>
    <t xml:space="preserve">     ADQUISICIÓN DE CAMILLA DE EMEREGENCIA</t>
  </si>
  <si>
    <t xml:space="preserve">     ADQUISICIÓN DE EXTINTOR PQS</t>
  </si>
  <si>
    <t>1.4.1</t>
  </si>
  <si>
    <t>PROGRAMA DE CIERRE O ABANDONO</t>
  </si>
  <si>
    <t>1.4.1.2.</t>
  </si>
  <si>
    <t xml:space="preserve">    DESMONTAJE DE INSTALACIONES PROVICIONALES</t>
  </si>
  <si>
    <t xml:space="preserve">     LIMPIEZA GENERAL ( ÁREA DE INTERVENCIÓN)</t>
  </si>
  <si>
    <t>PRESUPUESTO “Mejoramiento y Creación de los Servicios Turísticos Públicos en el Cañon del Apurímac - Distritos de Curahuasi, San Pedro de Cachora, Huanipaca, Tamburco y Abancay - Región Apurímac”</t>
  </si>
  <si>
    <t>Mes</t>
  </si>
  <si>
    <t>Metrado</t>
  </si>
  <si>
    <t>Total s/</t>
  </si>
  <si>
    <t>Precio S/</t>
  </si>
  <si>
    <t>ETAPADE HABILITACIÓN</t>
  </si>
  <si>
    <t>Movilización y desmovilización de equipos y herramientas</t>
  </si>
  <si>
    <t>Habilitación de accesos</t>
  </si>
  <si>
    <t>Limpieza y desbroce</t>
  </si>
  <si>
    <t>paricipación ciudadana</t>
  </si>
  <si>
    <t>OBRAS PRELIMINARES</t>
  </si>
  <si>
    <t>SENSIBILIZACIÓN</t>
  </si>
  <si>
    <t>-1
         1</t>
  </si>
  <si>
    <t>2
          1</t>
  </si>
  <si>
    <t>MAGNITUD (+/-) (M)</t>
  </si>
  <si>
    <t>IMPORTANCIA (I)</t>
  </si>
  <si>
    <t>Intensidad</t>
  </si>
  <si>
    <t>Afectación</t>
  </si>
  <si>
    <t>Calificación</t>
  </si>
  <si>
    <t xml:space="preserve">Duración </t>
  </si>
  <si>
    <t>Influencia</t>
  </si>
  <si>
    <t>Baja</t>
  </si>
  <si>
    <t>Temporal</t>
  </si>
  <si>
    <t>Puntual</t>
  </si>
  <si>
    <t>Media</t>
  </si>
  <si>
    <t>Alta</t>
  </si>
  <si>
    <t>Permanente</t>
  </si>
  <si>
    <t>Local</t>
  </si>
  <si>
    <t>Regional</t>
  </si>
  <si>
    <t>Muy alta</t>
  </si>
  <si>
    <t>2
         1</t>
  </si>
  <si>
    <t xml:space="preserve">construcción de campamento </t>
  </si>
  <si>
    <t>8</t>
  </si>
  <si>
    <t>6</t>
  </si>
  <si>
    <t>-8</t>
  </si>
  <si>
    <t>-7</t>
  </si>
  <si>
    <t>0</t>
  </si>
  <si>
    <t>movilización y desmovilización de equipos y herramientas</t>
  </si>
  <si>
    <t>Incremento de ruido</t>
  </si>
  <si>
    <t>Erosión del suelo</t>
  </si>
  <si>
    <t>Pérdida de vegetación</t>
  </si>
  <si>
    <t>desplazamiento de fauna silvestre</t>
  </si>
  <si>
    <t>Alteración de paisaje</t>
  </si>
  <si>
    <t>Accidentes / enfermedades Ocupacionales</t>
  </si>
  <si>
    <t>Generación de empleo</t>
  </si>
  <si>
    <t>Reducción e cobertura vegetal</t>
  </si>
  <si>
    <t>construcción de campamento</t>
  </si>
  <si>
    <t>ACTIVIDADES</t>
  </si>
  <si>
    <t>IMPACTO AL AMBIENTE</t>
  </si>
  <si>
    <t>C1.- ADECUADAS FACILIDADES TURÍSTICAS</t>
  </si>
  <si>
    <t xml:space="preserve">Generación de gases por combustión </t>
  </si>
  <si>
    <t>Afectación de la calidad del aire con material particulado</t>
  </si>
  <si>
    <t>Generación de ruido y vibraciones</t>
  </si>
  <si>
    <t xml:space="preserve">Afectación de la calidad del aire </t>
  </si>
  <si>
    <t>Afectación de ecosistema terrestre</t>
  </si>
  <si>
    <t>Transporte de equipos, materiales y abastecimiento de insumos para la construcción.</t>
  </si>
  <si>
    <t>Afectación de suelo</t>
  </si>
  <si>
    <t>generación de gases de combustión</t>
  </si>
  <si>
    <t xml:space="preserve">Sensibilización, talleres y capacitaciones, elaboración de planes turísticos. </t>
  </si>
  <si>
    <t>Cambios en los hábitos sociales</t>
  </si>
  <si>
    <t>Aprendizaje de leyes y normativas</t>
  </si>
  <si>
    <t>Instalaciones básicas (instalaciones eléctricas, sanitarias y montaje de equipos)</t>
  </si>
  <si>
    <t>Obras civiles (concreto simple, concreto armado)</t>
  </si>
  <si>
    <t xml:space="preserve">instalaciones de productos turísticos </t>
  </si>
  <si>
    <t>Uso de las infraestructuras turísticas.</t>
  </si>
  <si>
    <t xml:space="preserve">Registro y Uso de los servicios turísticos. </t>
  </si>
  <si>
    <t xml:space="preserve">Incremento </t>
  </si>
  <si>
    <t>generación de ruido</t>
  </si>
  <si>
    <t xml:space="preserve">Movimiento económico </t>
  </si>
  <si>
    <t>Exceso de capacidad de carga</t>
  </si>
  <si>
    <t>Conservación de los servicios turísticos</t>
  </si>
  <si>
    <t xml:space="preserve">Cuidado y limpieza de los servicios turísticos </t>
  </si>
  <si>
    <t xml:space="preserve">incremento del uso de agua </t>
  </si>
  <si>
    <t>Mantenimiento de áreas verdes</t>
  </si>
  <si>
    <t>Capacitaciones, pasantías y talleres</t>
  </si>
  <si>
    <t xml:space="preserve">Realización de capacitaciones y talleres y Participación de pasantías, </t>
  </si>
  <si>
    <t>cambios en las actividades económicas</t>
  </si>
  <si>
    <t>mejora de la calidad de vida</t>
  </si>
  <si>
    <t>Cambios en la forma de organización social</t>
  </si>
  <si>
    <r>
      <rPr>
        <b/>
        <sz val="8"/>
        <color theme="1"/>
        <rFont val="Calibri"/>
        <family val="2"/>
        <scheme val="minor"/>
      </rPr>
      <t>MATRIZ DE LEOPOLD</t>
    </r>
    <r>
      <rPr>
        <sz val="8"/>
        <color theme="1"/>
        <rFont val="Calibri"/>
        <family val="2"/>
        <scheme val="minor"/>
      </rPr>
      <t xml:space="preserve">  M:MAGNITUD E I:IMPORTANCIAS</t>
    </r>
  </si>
  <si>
    <t>SUMATORIA DE IMPACTOS (-) Y (+)</t>
  </si>
  <si>
    <t xml:space="preserve">                  ACTIVIDAD DEL+A2:AB17                                                 .                          PROYECTO          
CARACTERÍSTICAS                      DEL MEDIO</t>
  </si>
  <si>
    <t>-2
           2</t>
  </si>
  <si>
    <t>-1
          2</t>
  </si>
  <si>
    <t>-2
         2</t>
  </si>
  <si>
    <t>-3
          3</t>
  </si>
  <si>
    <t>-1
          1</t>
  </si>
  <si>
    <t>5
          4</t>
  </si>
  <si>
    <t>5
         4</t>
  </si>
  <si>
    <t>5
         6</t>
  </si>
  <si>
    <t>5
          6</t>
  </si>
  <si>
    <t>9
         8</t>
  </si>
  <si>
    <t>9
          8</t>
  </si>
  <si>
    <t>5
         3</t>
  </si>
  <si>
    <t>5
        3</t>
  </si>
  <si>
    <t>1
        1</t>
  </si>
  <si>
    <t>9
        8</t>
  </si>
  <si>
    <t xml:space="preserve">                                                            ACTIVIDAD DEL                                                 .                                                                PROYECTO          
                                                                                              CARACTERÍSTICAS                                                                            DEL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</si>
</sst>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sz val="9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u/>
      <sz val="8"/>
      <color theme="1"/>
      <name val="Arial"/>
      <family val="2"/>
    </font>
    <font>
      <i/>
      <sz val="8"/>
      <color theme="1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8"/>
      <name val="Arial"/>
      <family val="2"/>
    </font>
    <font>
      <b/>
      <sz val="8"/>
      <color indexed="8"/>
      <name val="Arial"/>
      <family val="2"/>
    </font>
    <font>
      <sz val="7"/>
      <color indexed="8"/>
      <name val="Arial Narrow"/>
      <family val="2"/>
    </font>
    <font>
      <b/>
      <sz val="7"/>
      <color indexed="8"/>
      <name val="Arial Narrow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 diagonalDown="1">
      <left style="medium">
        <color indexed="64"/>
      </left>
      <right/>
      <top style="medium">
        <color indexed="64"/>
      </top>
      <bottom/>
      <diagonal style="medium">
        <color indexed="64"/>
      </diagonal>
    </border>
    <border diagonalDown="1">
      <left/>
      <right/>
      <top style="medium">
        <color indexed="64"/>
      </top>
      <bottom/>
      <diagonal style="medium">
        <color indexed="64"/>
      </diagonal>
    </border>
    <border diagonalDown="1">
      <left/>
      <right style="medium">
        <color indexed="64"/>
      </right>
      <top style="medium">
        <color indexed="64"/>
      </top>
      <bottom/>
      <diagonal style="medium">
        <color indexed="64"/>
      </diagonal>
    </border>
    <border diagonalDown="1">
      <left style="medium">
        <color indexed="64"/>
      </left>
      <right/>
      <top/>
      <bottom/>
      <diagonal style="medium">
        <color indexed="64"/>
      </diagonal>
    </border>
    <border diagonalDown="1">
      <left/>
      <right/>
      <top/>
      <bottom/>
      <diagonal style="medium">
        <color indexed="64"/>
      </diagonal>
    </border>
    <border diagonalDown="1">
      <left/>
      <right style="medium">
        <color indexed="64"/>
      </right>
      <top/>
      <bottom/>
      <diagonal style="medium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medium">
        <color indexed="64"/>
      </diagonal>
    </border>
    <border diagonalDown="1">
      <left/>
      <right/>
      <top/>
      <bottom style="thin">
        <color indexed="64"/>
      </bottom>
      <diagonal style="medium">
        <color indexed="64"/>
      </diagonal>
    </border>
    <border diagonalDown="1">
      <left/>
      <right style="medium">
        <color indexed="64"/>
      </right>
      <top/>
      <bottom style="thin">
        <color indexed="64"/>
      </bottom>
      <diagonal style="medium">
        <color indexed="64"/>
      </diagonal>
    </border>
    <border diagonalUp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 diagonalUp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>
      <left style="medium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/>
      <bottom style="thin">
        <color indexed="64"/>
      </bottom>
      <diagonal style="thin">
        <color indexed="64"/>
      </diagonal>
    </border>
    <border diagonalUp="1">
      <left style="medium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  <border diagonalUp="1"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>
      <left style="medium">
        <color indexed="64"/>
      </left>
      <right style="medium">
        <color indexed="64"/>
      </right>
      <top/>
      <bottom style="thin">
        <color indexed="64"/>
      </bottom>
      <diagonal style="thin">
        <color indexed="64"/>
      </diagonal>
    </border>
    <border diagonalUp="1">
      <left style="medium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 diagonalUp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 diagonalUp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 diagonalUp="1">
      <left style="medium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medium">
        <color indexed="64"/>
      </top>
      <bottom/>
      <diagonal style="thin">
        <color indexed="64"/>
      </diagonal>
    </border>
    <border diagonalUp="1">
      <left/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 diagonalUp="1">
      <left style="medium">
        <color indexed="64"/>
      </left>
      <right/>
      <top style="medium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medium">
        <color indexed="64"/>
      </diagonal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medium">
        <color indexed="64"/>
      </diagonal>
    </border>
    <border diagonalUp="1"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medium">
        <color indexed="64"/>
      </diagonal>
    </border>
    <border diagonalUp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 style="thin">
        <color indexed="64"/>
      </top>
      <bottom/>
      <diagonal style="medium">
        <color indexed="64"/>
      </diagonal>
    </border>
    <border diagonalDown="1">
      <left/>
      <right/>
      <top style="thin">
        <color indexed="64"/>
      </top>
      <bottom/>
      <diagonal style="medium">
        <color indexed="64"/>
      </diagonal>
    </border>
    <border diagonalDown="1">
      <left/>
      <right style="medium">
        <color indexed="64"/>
      </right>
      <top style="thin">
        <color indexed="64"/>
      </top>
      <bottom/>
      <diagonal style="medium">
        <color indexed="64"/>
      </diagonal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 style="thin">
        <color indexed="64"/>
      </left>
      <right/>
      <top style="medium">
        <color indexed="64"/>
      </top>
      <bottom style="thin">
        <color indexed="64"/>
      </bottom>
      <diagonal style="medium">
        <color indexed="64"/>
      </diagonal>
    </border>
  </borders>
  <cellStyleXfs count="1">
    <xf numFmtId="0" fontId="0" fillId="0" borderId="0"/>
  </cellStyleXfs>
  <cellXfs count="62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 vertical="center"/>
    </xf>
    <xf numFmtId="0" fontId="4" fillId="0" borderId="0" xfId="0" applyFont="1"/>
    <xf numFmtId="0" fontId="6" fillId="0" borderId="0" xfId="0" applyFont="1" applyAlignment="1">
      <alignment horizontal="center" wrapText="1"/>
    </xf>
    <xf numFmtId="0" fontId="5" fillId="5" borderId="8" xfId="0" applyFont="1" applyFill="1" applyBorder="1" applyAlignment="1">
      <alignment horizontal="center" wrapText="1"/>
    </xf>
    <xf numFmtId="0" fontId="1" fillId="5" borderId="0" xfId="0" applyFont="1" applyFill="1" applyAlignment="1">
      <alignment horizontal="center"/>
    </xf>
    <xf numFmtId="0" fontId="10" fillId="3" borderId="5" xfId="0" applyFont="1" applyFill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11" fillId="0" borderId="5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24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25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26" xfId="0" applyFont="1" applyFill="1" applyBorder="1" applyAlignment="1">
      <alignment vertical="center" wrapText="1"/>
    </xf>
    <xf numFmtId="0" fontId="0" fillId="0" borderId="26" xfId="0" applyBorder="1"/>
    <xf numFmtId="0" fontId="2" fillId="2" borderId="13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0" fillId="0" borderId="12" xfId="0" applyFont="1" applyBorder="1"/>
    <xf numFmtId="0" fontId="0" fillId="0" borderId="0" xfId="0" applyFont="1" applyBorder="1"/>
    <xf numFmtId="0" fontId="0" fillId="0" borderId="24" xfId="0" applyFont="1" applyBorder="1"/>
    <xf numFmtId="0" fontId="0" fillId="0" borderId="23" xfId="0" applyFont="1" applyBorder="1"/>
    <xf numFmtId="0" fontId="0" fillId="0" borderId="9" xfId="0" applyFont="1" applyBorder="1"/>
    <xf numFmtId="0" fontId="0" fillId="0" borderId="5" xfId="0" applyFont="1" applyBorder="1"/>
    <xf numFmtId="0" fontId="2" fillId="3" borderId="20" xfId="0" applyFont="1" applyFill="1" applyBorder="1" applyAlignment="1">
      <alignment vertical="center" wrapText="1"/>
    </xf>
    <xf numFmtId="0" fontId="6" fillId="11" borderId="28" xfId="0" applyFont="1" applyFill="1" applyBorder="1" applyAlignment="1">
      <alignment horizontal="center" wrapText="1"/>
    </xf>
    <xf numFmtId="0" fontId="0" fillId="11" borderId="29" xfId="0" applyFill="1" applyBorder="1"/>
    <xf numFmtId="0" fontId="0" fillId="11" borderId="30" xfId="0" applyFill="1" applyBorder="1" applyAlignment="1">
      <alignment horizontal="center" vertical="center"/>
    </xf>
    <xf numFmtId="0" fontId="8" fillId="7" borderId="24" xfId="0" applyFont="1" applyFill="1" applyBorder="1" applyAlignment="1">
      <alignment horizontal="right" vertical="center" textRotation="90" wrapText="1"/>
    </xf>
    <xf numFmtId="0" fontId="12" fillId="0" borderId="0" xfId="0" applyFont="1"/>
    <xf numFmtId="0" fontId="12" fillId="0" borderId="10" xfId="0" applyFont="1" applyBorder="1"/>
    <xf numFmtId="0" fontId="0" fillId="0" borderId="10" xfId="0" applyFill="1" applyBorder="1"/>
    <xf numFmtId="0" fontId="10" fillId="0" borderId="8" xfId="0" applyFont="1" applyBorder="1" applyAlignment="1">
      <alignment vertical="center" wrapText="1"/>
    </xf>
    <xf numFmtId="0" fontId="0" fillId="0" borderId="35" xfId="0" applyBorder="1"/>
    <xf numFmtId="0" fontId="0" fillId="0" borderId="25" xfId="0" applyBorder="1"/>
    <xf numFmtId="0" fontId="12" fillId="0" borderId="25" xfId="0" applyFont="1" applyBorder="1"/>
    <xf numFmtId="0" fontId="0" fillId="0" borderId="14" xfId="0" applyBorder="1"/>
    <xf numFmtId="0" fontId="0" fillId="0" borderId="36" xfId="0" applyBorder="1"/>
    <xf numFmtId="0" fontId="0" fillId="0" borderId="15" xfId="0" applyFill="1" applyBorder="1"/>
    <xf numFmtId="0" fontId="12" fillId="0" borderId="26" xfId="0" applyFont="1" applyBorder="1"/>
    <xf numFmtId="0" fontId="0" fillId="0" borderId="26" xfId="0" applyFill="1" applyBorder="1"/>
    <xf numFmtId="0" fontId="0" fillId="0" borderId="31" xfId="0" applyBorder="1"/>
    <xf numFmtId="0" fontId="0" fillId="0" borderId="27" xfId="0" applyBorder="1"/>
    <xf numFmtId="0" fontId="12" fillId="0" borderId="27" xfId="0" applyFont="1" applyBorder="1"/>
    <xf numFmtId="0" fontId="0" fillId="0" borderId="46" xfId="0" applyBorder="1"/>
    <xf numFmtId="0" fontId="12" fillId="0" borderId="32" xfId="0" applyFont="1" applyBorder="1"/>
    <xf numFmtId="0" fontId="0" fillId="0" borderId="32" xfId="0" applyFill="1" applyBorder="1"/>
    <xf numFmtId="0" fontId="0" fillId="0" borderId="25" xfId="0" applyFill="1" applyBorder="1"/>
    <xf numFmtId="0" fontId="0" fillId="0" borderId="14" xfId="0" applyFill="1" applyBorder="1"/>
    <xf numFmtId="0" fontId="0" fillId="0" borderId="16" xfId="0" applyFill="1" applyBorder="1"/>
    <xf numFmtId="0" fontId="12" fillId="0" borderId="43" xfId="0" applyFont="1" applyBorder="1"/>
    <xf numFmtId="0" fontId="0" fillId="0" borderId="43" xfId="0" applyBorder="1"/>
    <xf numFmtId="0" fontId="0" fillId="0" borderId="43" xfId="0" applyFill="1" applyBorder="1"/>
    <xf numFmtId="0" fontId="0" fillId="0" borderId="48" xfId="0" applyBorder="1"/>
    <xf numFmtId="0" fontId="0" fillId="0" borderId="47" xfId="0" applyFill="1" applyBorder="1"/>
    <xf numFmtId="0" fontId="12" fillId="0" borderId="29" xfId="0" applyFont="1" applyBorder="1"/>
    <xf numFmtId="0" fontId="0" fillId="0" borderId="29" xfId="0" applyBorder="1"/>
    <xf numFmtId="0" fontId="0" fillId="0" borderId="29" xfId="0" applyFill="1" applyBorder="1"/>
    <xf numFmtId="0" fontId="0" fillId="0" borderId="30" xfId="0" applyFill="1" applyBorder="1"/>
    <xf numFmtId="0" fontId="0" fillId="0" borderId="48" xfId="0" applyFill="1" applyBorder="1"/>
    <xf numFmtId="0" fontId="0" fillId="0" borderId="27" xfId="0" applyFill="1" applyBorder="1"/>
    <xf numFmtId="0" fontId="0" fillId="0" borderId="46" xfId="0" applyFill="1" applyBorder="1"/>
    <xf numFmtId="0" fontId="12" fillId="0" borderId="44" xfId="0" applyFont="1" applyBorder="1"/>
    <xf numFmtId="0" fontId="0" fillId="0" borderId="44" xfId="0" applyFill="1" applyBorder="1"/>
    <xf numFmtId="0" fontId="0" fillId="0" borderId="44" xfId="0" applyBorder="1"/>
    <xf numFmtId="0" fontId="0" fillId="0" borderId="49" xfId="0" applyBorder="1"/>
    <xf numFmtId="0" fontId="0" fillId="0" borderId="30" xfId="0" applyBorder="1"/>
    <xf numFmtId="0" fontId="10" fillId="3" borderId="52" xfId="0" applyFont="1" applyFill="1" applyBorder="1" applyAlignment="1">
      <alignment vertical="center" wrapText="1"/>
    </xf>
    <xf numFmtId="0" fontId="10" fillId="3" borderId="8" xfId="0" applyFont="1" applyFill="1" applyBorder="1" applyAlignment="1">
      <alignment vertical="center" wrapText="1"/>
    </xf>
    <xf numFmtId="0" fontId="10" fillId="0" borderId="52" xfId="0" applyFont="1" applyBorder="1" applyAlignment="1">
      <alignment vertical="center" wrapText="1"/>
    </xf>
    <xf numFmtId="0" fontId="10" fillId="0" borderId="56" xfId="0" applyFont="1" applyBorder="1" applyAlignment="1">
      <alignment vertical="center" wrapText="1"/>
    </xf>
    <xf numFmtId="0" fontId="0" fillId="0" borderId="38" xfId="0" applyBorder="1"/>
    <xf numFmtId="0" fontId="0" fillId="0" borderId="40" xfId="0" applyBorder="1"/>
    <xf numFmtId="0" fontId="0" fillId="0" borderId="57" xfId="0" applyBorder="1"/>
    <xf numFmtId="0" fontId="0" fillId="0" borderId="58" xfId="0" applyBorder="1"/>
    <xf numFmtId="0" fontId="0" fillId="0" borderId="39" xfId="0" applyBorder="1"/>
    <xf numFmtId="0" fontId="12" fillId="0" borderId="40" xfId="0" applyFont="1" applyBorder="1"/>
    <xf numFmtId="0" fontId="0" fillId="0" borderId="59" xfId="0" applyBorder="1"/>
    <xf numFmtId="0" fontId="0" fillId="0" borderId="60" xfId="0" applyFill="1" applyBorder="1"/>
    <xf numFmtId="0" fontId="0" fillId="0" borderId="60" xfId="0" applyBorder="1"/>
    <xf numFmtId="0" fontId="16" fillId="0" borderId="61" xfId="0" applyFont="1" applyBorder="1"/>
    <xf numFmtId="0" fontId="12" fillId="0" borderId="62" xfId="0" applyFont="1" applyBorder="1"/>
    <xf numFmtId="0" fontId="12" fillId="0" borderId="63" xfId="0" applyFont="1" applyBorder="1" applyAlignment="1">
      <alignment wrapText="1"/>
    </xf>
    <xf numFmtId="0" fontId="12" fillId="0" borderId="4" xfId="0" applyFont="1" applyBorder="1"/>
    <xf numFmtId="0" fontId="12" fillId="0" borderId="1" xfId="0" applyFont="1" applyBorder="1"/>
    <xf numFmtId="0" fontId="12" fillId="0" borderId="62" xfId="0" applyFont="1" applyBorder="1" applyAlignment="1">
      <alignment wrapText="1"/>
    </xf>
    <xf numFmtId="0" fontId="12" fillId="0" borderId="64" xfId="0" applyFont="1" applyBorder="1" applyAlignment="1">
      <alignment wrapText="1"/>
    </xf>
    <xf numFmtId="0" fontId="12" fillId="0" borderId="65" xfId="0" applyFont="1" applyBorder="1"/>
    <xf numFmtId="0" fontId="12" fillId="0" borderId="66" xfId="0" applyFont="1" applyBorder="1"/>
    <xf numFmtId="0" fontId="18" fillId="0" borderId="4" xfId="0" applyFont="1" applyBorder="1"/>
    <xf numFmtId="0" fontId="12" fillId="0" borderId="20" xfId="0" applyFont="1" applyBorder="1"/>
    <xf numFmtId="0" fontId="0" fillId="0" borderId="0" xfId="0" applyAlignment="1">
      <alignment horizontal="center" wrapText="1"/>
    </xf>
    <xf numFmtId="49" fontId="12" fillId="0" borderId="87" xfId="0" applyNumberFormat="1" applyFont="1" applyBorder="1" applyAlignment="1">
      <alignment wrapText="1"/>
    </xf>
    <xf numFmtId="49" fontId="12" fillId="0" borderId="88" xfId="0" applyNumberFormat="1" applyFont="1" applyBorder="1" applyAlignment="1">
      <alignment wrapText="1"/>
    </xf>
    <xf numFmtId="49" fontId="12" fillId="0" borderId="63" xfId="0" applyNumberFormat="1" applyFont="1" applyBorder="1" applyAlignment="1">
      <alignment wrapText="1"/>
    </xf>
    <xf numFmtId="49" fontId="12" fillId="0" borderId="20" xfId="0" applyNumberFormat="1" applyFont="1" applyBorder="1" applyAlignment="1">
      <alignment wrapText="1"/>
    </xf>
    <xf numFmtId="0" fontId="4" fillId="0" borderId="0" xfId="0" applyFont="1" applyBorder="1"/>
    <xf numFmtId="49" fontId="0" fillId="0" borderId="0" xfId="0" applyNumberFormat="1"/>
    <xf numFmtId="0" fontId="19" fillId="19" borderId="0" xfId="0" applyFont="1" applyFill="1"/>
    <xf numFmtId="0" fontId="0" fillId="18" borderId="0" xfId="0" applyFill="1" applyAlignment="1">
      <alignment horizontal="center" vertical="center"/>
    </xf>
    <xf numFmtId="49" fontId="12" fillId="0" borderId="50" xfId="0" applyNumberFormat="1" applyFont="1" applyBorder="1" applyAlignment="1">
      <alignment wrapText="1"/>
    </xf>
    <xf numFmtId="49" fontId="12" fillId="0" borderId="53" xfId="0" applyNumberFormat="1" applyFont="1" applyBorder="1" applyAlignment="1">
      <alignment wrapText="1"/>
    </xf>
    <xf numFmtId="49" fontId="12" fillId="0" borderId="51" xfId="0" applyNumberFormat="1" applyFont="1" applyBorder="1" applyAlignment="1">
      <alignment wrapText="1"/>
    </xf>
    <xf numFmtId="0" fontId="15" fillId="11" borderId="64" xfId="0" applyFont="1" applyFill="1" applyBorder="1" applyAlignment="1">
      <alignment horizontal="center" vertical="center"/>
    </xf>
    <xf numFmtId="0" fontId="15" fillId="18" borderId="62" xfId="0" applyNumberFormat="1" applyFont="1" applyFill="1" applyBorder="1" applyAlignment="1">
      <alignment horizontal="center" vertical="center"/>
    </xf>
    <xf numFmtId="0" fontId="15" fillId="18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19" fillId="0" borderId="0" xfId="0" applyFont="1"/>
    <xf numFmtId="0" fontId="0" fillId="0" borderId="21" xfId="0" applyBorder="1"/>
    <xf numFmtId="0" fontId="0" fillId="0" borderId="6" xfId="0" applyBorder="1"/>
    <xf numFmtId="0" fontId="20" fillId="0" borderId="11" xfId="0" applyFont="1" applyBorder="1"/>
    <xf numFmtId="0" fontId="20" fillId="19" borderId="12" xfId="0" applyFont="1" applyFill="1" applyBorder="1"/>
    <xf numFmtId="0" fontId="4" fillId="0" borderId="12" xfId="0" applyFont="1" applyBorder="1"/>
    <xf numFmtId="0" fontId="4" fillId="0" borderId="23" xfId="0" applyFont="1" applyBorder="1"/>
    <xf numFmtId="0" fontId="15" fillId="11" borderId="63" xfId="0" applyFont="1" applyFill="1" applyBorder="1" applyAlignment="1">
      <alignment horizontal="center" vertical="center"/>
    </xf>
    <xf numFmtId="0" fontId="15" fillId="11" borderId="62" xfId="0" applyFont="1" applyFill="1" applyBorder="1" applyAlignment="1">
      <alignment horizontal="center" vertical="center"/>
    </xf>
    <xf numFmtId="0" fontId="14" fillId="17" borderId="37" xfId="0" applyFont="1" applyFill="1" applyBorder="1" applyAlignment="1">
      <alignment horizontal="center" vertical="center" textRotation="90" wrapText="1"/>
    </xf>
    <xf numFmtId="0" fontId="14" fillId="17" borderId="26" xfId="0" applyFont="1" applyFill="1" applyBorder="1" applyAlignment="1">
      <alignment horizontal="center" vertical="center" textRotation="90" wrapText="1"/>
    </xf>
    <xf numFmtId="0" fontId="15" fillId="11" borderId="1" xfId="0" applyFont="1" applyFill="1" applyBorder="1" applyAlignment="1">
      <alignment horizontal="center" vertical="center"/>
    </xf>
    <xf numFmtId="0" fontId="12" fillId="0" borderId="54" xfId="0" applyFont="1" applyBorder="1" applyAlignment="1">
      <alignment wrapText="1"/>
    </xf>
    <xf numFmtId="0" fontId="12" fillId="0" borderId="31" xfId="0" applyFont="1" applyBorder="1" applyAlignment="1">
      <alignment wrapText="1"/>
    </xf>
    <xf numFmtId="0" fontId="12" fillId="0" borderId="42" xfId="0" applyFont="1" applyBorder="1" applyAlignment="1">
      <alignment wrapText="1"/>
    </xf>
    <xf numFmtId="0" fontId="12" fillId="0" borderId="41" xfId="0" applyFont="1" applyBorder="1" applyAlignment="1">
      <alignment wrapText="1"/>
    </xf>
    <xf numFmtId="0" fontId="12" fillId="0" borderId="55" xfId="0" applyFont="1" applyBorder="1" applyAlignment="1">
      <alignment wrapText="1"/>
    </xf>
    <xf numFmtId="49" fontId="12" fillId="0" borderId="108" xfId="0" applyNumberFormat="1" applyFont="1" applyBorder="1" applyAlignment="1">
      <alignment wrapText="1"/>
    </xf>
    <xf numFmtId="0" fontId="12" fillId="0" borderId="35" xfId="0" applyFont="1" applyBorder="1" applyAlignment="1">
      <alignment horizontal="center" vertical="center"/>
    </xf>
    <xf numFmtId="49" fontId="0" fillId="11" borderId="1" xfId="0" applyNumberFormat="1" applyFill="1" applyBorder="1"/>
    <xf numFmtId="0" fontId="0" fillId="11" borderId="96" xfId="0" applyFill="1" applyBorder="1"/>
    <xf numFmtId="49" fontId="12" fillId="4" borderId="111" xfId="0" applyNumberFormat="1" applyFont="1" applyFill="1" applyBorder="1" applyAlignment="1">
      <alignment wrapText="1"/>
    </xf>
    <xf numFmtId="0" fontId="14" fillId="17" borderId="42" xfId="0" applyFont="1" applyFill="1" applyBorder="1" applyAlignment="1">
      <alignment horizontal="center" vertical="center" wrapText="1"/>
    </xf>
    <xf numFmtId="0" fontId="0" fillId="21" borderId="36" xfId="0" applyFill="1" applyBorder="1"/>
    <xf numFmtId="0" fontId="0" fillId="21" borderId="37" xfId="0" applyFill="1" applyBorder="1"/>
    <xf numFmtId="0" fontId="0" fillId="21" borderId="104" xfId="0" applyFont="1" applyFill="1" applyBorder="1"/>
    <xf numFmtId="0" fontId="0" fillId="21" borderId="36" xfId="0" applyFont="1" applyFill="1" applyBorder="1"/>
    <xf numFmtId="0" fontId="0" fillId="21" borderId="37" xfId="0" applyFont="1" applyFill="1" applyBorder="1"/>
    <xf numFmtId="0" fontId="0" fillId="21" borderId="35" xfId="0" applyFill="1" applyBorder="1"/>
    <xf numFmtId="0" fontId="1" fillId="21" borderId="28" xfId="0" applyFont="1" applyFill="1" applyBorder="1"/>
    <xf numFmtId="0" fontId="0" fillId="11" borderId="28" xfId="0" applyFill="1" applyBorder="1"/>
    <xf numFmtId="0" fontId="0" fillId="18" borderId="54" xfId="0" applyFill="1" applyBorder="1"/>
    <xf numFmtId="0" fontId="0" fillId="18" borderId="31" xfId="0" applyFill="1" applyBorder="1"/>
    <xf numFmtId="0" fontId="0" fillId="18" borderId="42" xfId="0" applyFill="1" applyBorder="1"/>
    <xf numFmtId="0" fontId="0" fillId="18" borderId="41" xfId="0" applyFill="1" applyBorder="1"/>
    <xf numFmtId="0" fontId="0" fillId="18" borderId="96" xfId="0" applyFill="1" applyBorder="1"/>
    <xf numFmtId="0" fontId="1" fillId="18" borderId="96" xfId="0" applyFont="1" applyFill="1" applyBorder="1"/>
    <xf numFmtId="0" fontId="21" fillId="11" borderId="64" xfId="0" applyFont="1" applyFill="1" applyBorder="1" applyAlignment="1">
      <alignment horizontal="center" vertical="center"/>
    </xf>
    <xf numFmtId="49" fontId="12" fillId="21" borderId="1" xfId="0" applyNumberFormat="1" applyFont="1" applyFill="1" applyBorder="1" applyAlignment="1">
      <alignment wrapText="1"/>
    </xf>
    <xf numFmtId="49" fontId="12" fillId="18" borderId="1" xfId="0" applyNumberFormat="1" applyFont="1" applyFill="1" applyBorder="1" applyAlignment="1">
      <alignment wrapText="1"/>
    </xf>
    <xf numFmtId="0" fontId="0" fillId="18" borderId="28" xfId="0" applyFill="1" applyBorder="1"/>
    <xf numFmtId="0" fontId="15" fillId="0" borderId="0" xfId="0" applyFont="1" applyAlignment="1">
      <alignment wrapText="1"/>
    </xf>
    <xf numFmtId="0" fontId="15" fillId="0" borderId="0" xfId="0" applyFont="1"/>
    <xf numFmtId="0" fontId="15" fillId="11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5" fillId="19" borderId="0" xfId="0" applyFont="1" applyFill="1" applyAlignment="1">
      <alignment wrapText="1"/>
    </xf>
    <xf numFmtId="0" fontId="23" fillId="0" borderId="0" xfId="0" applyFont="1" applyAlignment="1">
      <alignment vertical="top" wrapText="1"/>
    </xf>
    <xf numFmtId="0" fontId="24" fillId="0" borderId="0" xfId="0" applyFont="1" applyAlignment="1">
      <alignment vertical="top" wrapText="1"/>
    </xf>
    <xf numFmtId="0" fontId="24" fillId="11" borderId="0" xfId="0" applyFont="1" applyFill="1" applyAlignment="1">
      <alignment vertical="top" wrapText="1"/>
    </xf>
    <xf numFmtId="0" fontId="24" fillId="0" borderId="0" xfId="0" applyFont="1" applyAlignment="1">
      <alignment vertical="top" wrapText="1" readingOrder="1"/>
    </xf>
    <xf numFmtId="0" fontId="23" fillId="0" borderId="0" xfId="0" applyFont="1" applyBorder="1" applyAlignment="1">
      <alignment vertical="top" wrapText="1"/>
    </xf>
    <xf numFmtId="2" fontId="12" fillId="0" borderId="0" xfId="0" applyNumberFormat="1" applyFont="1"/>
    <xf numFmtId="0" fontId="12" fillId="0" borderId="104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5" fillId="11" borderId="65" xfId="0" applyFont="1" applyFill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49" fontId="12" fillId="0" borderId="102" xfId="0" applyNumberFormat="1" applyFont="1" applyBorder="1" applyAlignment="1">
      <alignment wrapText="1"/>
    </xf>
    <xf numFmtId="49" fontId="12" fillId="0" borderId="103" xfId="0" applyNumberFormat="1" applyFont="1" applyBorder="1" applyAlignment="1">
      <alignment wrapText="1"/>
    </xf>
    <xf numFmtId="49" fontId="12" fillId="21" borderId="8" xfId="0" applyNumberFormat="1" applyFont="1" applyFill="1" applyBorder="1" applyAlignment="1">
      <alignment wrapText="1"/>
    </xf>
    <xf numFmtId="49" fontId="12" fillId="18" borderId="8" xfId="0" applyNumberFormat="1" applyFont="1" applyFill="1" applyBorder="1" applyAlignment="1">
      <alignment wrapText="1"/>
    </xf>
    <xf numFmtId="0" fontId="25" fillId="8" borderId="1" xfId="0" applyFont="1" applyFill="1" applyBorder="1" applyAlignment="1">
      <alignment vertical="center"/>
    </xf>
    <xf numFmtId="0" fontId="25" fillId="8" borderId="2" xfId="0" applyFont="1" applyFill="1" applyBorder="1" applyAlignment="1">
      <alignment vertical="center"/>
    </xf>
    <xf numFmtId="0" fontId="26" fillId="0" borderId="20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49" fontId="12" fillId="0" borderId="11" xfId="0" applyNumberFormat="1" applyFont="1" applyBorder="1" applyAlignment="1">
      <alignment wrapText="1"/>
    </xf>
    <xf numFmtId="0" fontId="12" fillId="23" borderId="6" xfId="0" applyFont="1" applyFill="1" applyBorder="1" applyAlignment="1">
      <alignment horizontal="center" textRotation="90" wrapText="1"/>
    </xf>
    <xf numFmtId="0" fontId="12" fillId="23" borderId="4" xfId="0" applyFont="1" applyFill="1" applyBorder="1" applyAlignment="1">
      <alignment horizontal="center" textRotation="90" wrapText="1"/>
    </xf>
    <xf numFmtId="0" fontId="12" fillId="13" borderId="4" xfId="0" applyFont="1" applyFill="1" applyBorder="1" applyAlignment="1">
      <alignment horizontal="center" textRotation="90" wrapText="1"/>
    </xf>
    <xf numFmtId="0" fontId="12" fillId="13" borderId="20" xfId="0" applyFont="1" applyFill="1" applyBorder="1" applyAlignment="1">
      <alignment horizontal="center" textRotation="90" wrapText="1"/>
    </xf>
    <xf numFmtId="0" fontId="12" fillId="23" borderId="11" xfId="0" applyFont="1" applyFill="1" applyBorder="1" applyAlignment="1">
      <alignment horizontal="center" vertical="center" wrapText="1"/>
    </xf>
    <xf numFmtId="0" fontId="12" fillId="23" borderId="21" xfId="0" applyFont="1" applyFill="1" applyBorder="1" applyAlignment="1">
      <alignment horizontal="center" vertical="center" wrapText="1"/>
    </xf>
    <xf numFmtId="0" fontId="12" fillId="23" borderId="13" xfId="0" applyFont="1" applyFill="1" applyBorder="1" applyAlignment="1">
      <alignment horizontal="center" vertical="center" wrapText="1"/>
    </xf>
    <xf numFmtId="0" fontId="12" fillId="23" borderId="12" xfId="0" applyFont="1" applyFill="1" applyBorder="1" applyAlignment="1">
      <alignment horizontal="center" vertical="center" wrapText="1"/>
    </xf>
    <xf numFmtId="0" fontId="12" fillId="23" borderId="0" xfId="0" applyFont="1" applyFill="1" applyBorder="1" applyAlignment="1">
      <alignment horizontal="center" vertical="center" wrapText="1"/>
    </xf>
    <xf numFmtId="0" fontId="12" fillId="23" borderId="24" xfId="0" applyFont="1" applyFill="1" applyBorder="1" applyAlignment="1">
      <alignment horizontal="center" vertical="center" wrapText="1"/>
    </xf>
    <xf numFmtId="0" fontId="25" fillId="12" borderId="8" xfId="0" applyFont="1" applyFill="1" applyBorder="1" applyAlignment="1">
      <alignment horizontal="center" vertical="center"/>
    </xf>
    <xf numFmtId="0" fontId="25" fillId="12" borderId="22" xfId="0" applyFont="1" applyFill="1" applyBorder="1" applyAlignment="1">
      <alignment horizontal="center" vertical="center"/>
    </xf>
    <xf numFmtId="0" fontId="25" fillId="12" borderId="33" xfId="0" applyFont="1" applyFill="1" applyBorder="1" applyAlignment="1">
      <alignment horizontal="center" vertical="center"/>
    </xf>
    <xf numFmtId="0" fontId="25" fillId="12" borderId="112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textRotation="90" wrapText="1"/>
    </xf>
    <xf numFmtId="0" fontId="15" fillId="0" borderId="4" xfId="0" applyFont="1" applyBorder="1" applyAlignment="1">
      <alignment horizontal="center" textRotation="90" wrapText="1"/>
    </xf>
    <xf numFmtId="0" fontId="15" fillId="0" borderId="20" xfId="0" applyFont="1" applyBorder="1" applyAlignment="1">
      <alignment horizontal="center" textRotation="90" wrapText="1"/>
    </xf>
    <xf numFmtId="0" fontId="12" fillId="0" borderId="78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04" xfId="0" applyFont="1" applyBorder="1" applyAlignment="1">
      <alignment horizontal="center" vertical="center"/>
    </xf>
    <xf numFmtId="0" fontId="15" fillId="20" borderId="8" xfId="0" applyFont="1" applyFill="1" applyBorder="1" applyAlignment="1">
      <alignment horizontal="center" vertical="center" wrapText="1"/>
    </xf>
    <xf numFmtId="0" fontId="15" fillId="20" borderId="22" xfId="0" applyFont="1" applyFill="1" applyBorder="1" applyAlignment="1">
      <alignment horizontal="center" vertical="center" wrapText="1"/>
    </xf>
    <xf numFmtId="0" fontId="15" fillId="20" borderId="2" xfId="0" applyFont="1" applyFill="1" applyBorder="1" applyAlignment="1">
      <alignment horizontal="center" vertical="center" wrapText="1"/>
    </xf>
    <xf numFmtId="0" fontId="15" fillId="18" borderId="8" xfId="0" applyFont="1" applyFill="1" applyBorder="1" applyAlignment="1">
      <alignment horizontal="center" vertical="center" wrapText="1"/>
    </xf>
    <xf numFmtId="0" fontId="15" fillId="18" borderId="22" xfId="0" applyFont="1" applyFill="1" applyBorder="1" applyAlignment="1">
      <alignment horizontal="center" vertical="center" wrapText="1"/>
    </xf>
    <xf numFmtId="0" fontId="15" fillId="18" borderId="2" xfId="0" applyFont="1" applyFill="1" applyBorder="1" applyAlignment="1">
      <alignment horizontal="center" vertical="center" wrapText="1"/>
    </xf>
    <xf numFmtId="0" fontId="15" fillId="11" borderId="8" xfId="0" applyFont="1" applyFill="1" applyBorder="1" applyAlignment="1">
      <alignment horizontal="center" wrapText="1"/>
    </xf>
    <xf numFmtId="0" fontId="15" fillId="11" borderId="22" xfId="0" applyFont="1" applyFill="1" applyBorder="1" applyAlignment="1">
      <alignment horizontal="center" wrapText="1"/>
    </xf>
    <xf numFmtId="0" fontId="15" fillId="11" borderId="2" xfId="0" applyFont="1" applyFill="1" applyBorder="1" applyAlignment="1">
      <alignment horizontal="center" wrapText="1"/>
    </xf>
    <xf numFmtId="0" fontId="12" fillId="13" borderId="6" xfId="0" applyFont="1" applyFill="1" applyBorder="1" applyAlignment="1">
      <alignment horizontal="center" textRotation="90" wrapText="1"/>
    </xf>
    <xf numFmtId="0" fontId="12" fillId="0" borderId="17" xfId="0" applyFont="1" applyBorder="1" applyAlignment="1">
      <alignment horizontal="center" vertical="center"/>
    </xf>
    <xf numFmtId="0" fontId="15" fillId="11" borderId="6" xfId="0" applyFont="1" applyFill="1" applyBorder="1" applyAlignment="1">
      <alignment horizontal="center" vertical="center"/>
    </xf>
    <xf numFmtId="0" fontId="15" fillId="11" borderId="65" xfId="0" applyFont="1" applyFill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5" fillId="11" borderId="66" xfId="0" applyFont="1" applyFill="1" applyBorder="1" applyAlignment="1">
      <alignment horizontal="center" vertical="center"/>
    </xf>
    <xf numFmtId="0" fontId="15" fillId="11" borderId="2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0" fillId="15" borderId="113" xfId="0" applyFill="1" applyBorder="1" applyAlignment="1">
      <alignment horizontal="left" vertical="center" wrapText="1"/>
    </xf>
    <xf numFmtId="0" fontId="0" fillId="15" borderId="114" xfId="0" applyFill="1" applyBorder="1" applyAlignment="1">
      <alignment horizontal="left" vertical="center" wrapText="1"/>
    </xf>
    <xf numFmtId="0" fontId="0" fillId="15" borderId="115" xfId="0" applyFill="1" applyBorder="1" applyAlignment="1">
      <alignment horizontal="left" vertical="center" wrapText="1"/>
    </xf>
    <xf numFmtId="0" fontId="0" fillId="15" borderId="70" xfId="0" applyFill="1" applyBorder="1" applyAlignment="1">
      <alignment horizontal="left" vertical="center" wrapText="1"/>
    </xf>
    <xf numFmtId="0" fontId="0" fillId="15" borderId="71" xfId="0" applyFill="1" applyBorder="1" applyAlignment="1">
      <alignment horizontal="left" vertical="center" wrapText="1"/>
    </xf>
    <xf numFmtId="0" fontId="0" fillId="15" borderId="72" xfId="0" applyFill="1" applyBorder="1" applyAlignment="1">
      <alignment horizontal="left" vertical="center" wrapText="1"/>
    </xf>
    <xf numFmtId="0" fontId="0" fillId="15" borderId="73" xfId="0" applyFill="1" applyBorder="1" applyAlignment="1">
      <alignment horizontal="left" vertical="center" wrapText="1"/>
    </xf>
    <xf numFmtId="0" fontId="0" fillId="15" borderId="74" xfId="0" applyFill="1" applyBorder="1" applyAlignment="1">
      <alignment horizontal="left" vertical="center" wrapText="1"/>
    </xf>
    <xf numFmtId="0" fontId="0" fillId="15" borderId="75" xfId="0" applyFill="1" applyBorder="1" applyAlignment="1">
      <alignment horizontal="left" vertical="center" wrapText="1"/>
    </xf>
    <xf numFmtId="0" fontId="1" fillId="21" borderId="17" xfId="0" applyFont="1" applyFill="1" applyBorder="1" applyAlignment="1">
      <alignment horizontal="center" textRotation="90"/>
    </xf>
    <xf numFmtId="0" fontId="1" fillId="21" borderId="18" xfId="0" applyFont="1" applyFill="1" applyBorder="1" applyAlignment="1">
      <alignment horizontal="center" textRotation="90"/>
    </xf>
    <xf numFmtId="0" fontId="1" fillId="21" borderId="19" xfId="0" applyFont="1" applyFill="1" applyBorder="1" applyAlignment="1">
      <alignment horizontal="center" textRotation="90"/>
    </xf>
    <xf numFmtId="0" fontId="1" fillId="18" borderId="106" xfId="0" applyFont="1" applyFill="1" applyBorder="1" applyAlignment="1">
      <alignment horizontal="center" textRotation="90"/>
    </xf>
    <xf numFmtId="0" fontId="1" fillId="18" borderId="48" xfId="0" applyFont="1" applyFill="1" applyBorder="1" applyAlignment="1">
      <alignment horizontal="center" textRotation="90"/>
    </xf>
    <xf numFmtId="0" fontId="1" fillId="18" borderId="49" xfId="0" applyFont="1" applyFill="1" applyBorder="1" applyAlignment="1">
      <alignment horizontal="center" textRotation="90"/>
    </xf>
    <xf numFmtId="0" fontId="1" fillId="0" borderId="6" xfId="0" applyFont="1" applyBorder="1" applyAlignment="1">
      <alignment horizontal="center" textRotation="90" wrapText="1"/>
    </xf>
    <xf numFmtId="0" fontId="1" fillId="0" borderId="4" xfId="0" applyFont="1" applyBorder="1" applyAlignment="1">
      <alignment horizontal="center" textRotation="90" wrapText="1"/>
    </xf>
    <xf numFmtId="0" fontId="1" fillId="0" borderId="20" xfId="0" applyFont="1" applyBorder="1" applyAlignment="1">
      <alignment horizontal="center" textRotation="90" wrapText="1"/>
    </xf>
    <xf numFmtId="0" fontId="0" fillId="4" borderId="31" xfId="0" applyFill="1" applyBorder="1" applyAlignment="1">
      <alignment horizontal="center" vertical="center" wrapText="1"/>
    </xf>
    <xf numFmtId="0" fontId="0" fillId="4" borderId="92" xfId="0" applyFill="1" applyBorder="1" applyAlignment="1">
      <alignment horizontal="center" vertical="center" wrapText="1"/>
    </xf>
    <xf numFmtId="0" fontId="9" fillId="9" borderId="6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vertical="center" wrapText="1"/>
    </xf>
    <xf numFmtId="0" fontId="10" fillId="0" borderId="22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3" fillId="12" borderId="8" xfId="0" applyFont="1" applyFill="1" applyBorder="1" applyAlignment="1">
      <alignment horizontal="center" vertical="center"/>
    </xf>
    <xf numFmtId="0" fontId="13" fillId="12" borderId="22" xfId="0" applyFont="1" applyFill="1" applyBorder="1" applyAlignment="1">
      <alignment horizontal="center" vertical="center"/>
    </xf>
    <xf numFmtId="0" fontId="13" fillId="12" borderId="33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2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6" borderId="20" xfId="0" applyFont="1" applyFill="1" applyBorder="1" applyAlignment="1">
      <alignment horizontal="center" vertical="center" wrapText="1"/>
    </xf>
    <xf numFmtId="0" fontId="13" fillId="11" borderId="29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20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10" borderId="7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10" borderId="17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3" fillId="10" borderId="19" xfId="0" applyFont="1" applyFill="1" applyBorder="1" applyAlignment="1">
      <alignment horizontal="center" vertical="center"/>
    </xf>
    <xf numFmtId="0" fontId="10" fillId="3" borderId="50" xfId="0" applyFont="1" applyFill="1" applyBorder="1" applyAlignment="1">
      <alignment horizontal="center" vertical="center" wrapText="1"/>
    </xf>
    <xf numFmtId="0" fontId="10" fillId="3" borderId="51" xfId="0" applyFont="1" applyFill="1" applyBorder="1" applyAlignment="1">
      <alignment horizontal="center" vertical="center" wrapText="1"/>
    </xf>
    <xf numFmtId="0" fontId="10" fillId="0" borderId="54" xfId="0" applyFont="1" applyBorder="1" applyAlignment="1">
      <alignment horizontal="center" vertical="center" wrapText="1"/>
    </xf>
    <xf numFmtId="0" fontId="10" fillId="0" borderId="55" xfId="0" applyFont="1" applyBorder="1" applyAlignment="1">
      <alignment horizontal="center" vertical="center" wrapText="1"/>
    </xf>
    <xf numFmtId="0" fontId="9" fillId="9" borderId="36" xfId="0" applyFont="1" applyFill="1" applyBorder="1" applyAlignment="1">
      <alignment horizontal="center" vertical="center" wrapText="1"/>
    </xf>
    <xf numFmtId="0" fontId="9" fillId="9" borderId="37" xfId="0" applyFont="1" applyFill="1" applyBorder="1" applyAlignment="1">
      <alignment horizontal="center" vertical="center" wrapText="1"/>
    </xf>
    <xf numFmtId="0" fontId="10" fillId="0" borderId="50" xfId="0" applyFont="1" applyBorder="1" applyAlignment="1">
      <alignment horizontal="center" vertical="center" wrapText="1"/>
    </xf>
    <xf numFmtId="0" fontId="10" fillId="0" borderId="53" xfId="0" applyFont="1" applyBorder="1" applyAlignment="1">
      <alignment horizontal="center" vertical="center" wrapText="1"/>
    </xf>
    <xf numFmtId="0" fontId="10" fillId="0" borderId="5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/>
    </xf>
    <xf numFmtId="0" fontId="0" fillId="4" borderId="21" xfId="0" applyFont="1" applyFill="1" applyBorder="1" applyAlignment="1">
      <alignment horizontal="center"/>
    </xf>
    <xf numFmtId="0" fontId="0" fillId="4" borderId="13" xfId="0" applyFont="1" applyFill="1" applyBorder="1" applyAlignment="1">
      <alignment horizontal="center"/>
    </xf>
    <xf numFmtId="0" fontId="22" fillId="19" borderId="0" xfId="0" applyFont="1" applyFill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0" fillId="3" borderId="2" xfId="0" applyFont="1" applyFill="1" applyBorder="1" applyAlignment="1">
      <alignment horizontal="justify" vertical="center"/>
    </xf>
    <xf numFmtId="0" fontId="10" fillId="3" borderId="5" xfId="0" applyFont="1" applyFill="1" applyBorder="1" applyAlignment="1">
      <alignment horizontal="justify" vertical="center"/>
    </xf>
    <xf numFmtId="0" fontId="10" fillId="3" borderId="5" xfId="0" applyFont="1" applyFill="1" applyBorder="1" applyAlignment="1">
      <alignment horizontal="justify" vertical="center" wrapText="1"/>
    </xf>
    <xf numFmtId="0" fontId="10" fillId="0" borderId="6" xfId="0" applyFont="1" applyBorder="1" applyAlignment="1">
      <alignment horizontal="justify" vertical="center" wrapText="1"/>
    </xf>
    <xf numFmtId="0" fontId="10" fillId="0" borderId="4" xfId="0" applyFont="1" applyBorder="1" applyAlignment="1">
      <alignment horizontal="justify" vertical="center" wrapText="1"/>
    </xf>
    <xf numFmtId="0" fontId="10" fillId="0" borderId="20" xfId="0" applyFont="1" applyBorder="1" applyAlignment="1">
      <alignment horizontal="justify" vertical="center" wrapText="1"/>
    </xf>
    <xf numFmtId="0" fontId="10" fillId="3" borderId="6" xfId="0" applyFont="1" applyFill="1" applyBorder="1" applyAlignment="1">
      <alignment horizontal="justify" vertical="center" wrapText="1"/>
    </xf>
    <xf numFmtId="0" fontId="10" fillId="3" borderId="4" xfId="0" applyFont="1" applyFill="1" applyBorder="1" applyAlignment="1">
      <alignment horizontal="justify" vertical="center" wrapText="1"/>
    </xf>
    <xf numFmtId="0" fontId="10" fillId="3" borderId="20" xfId="0" applyFont="1" applyFill="1" applyBorder="1" applyAlignment="1">
      <alignment horizontal="justify" vertical="center" wrapText="1"/>
    </xf>
    <xf numFmtId="0" fontId="9" fillId="2" borderId="6" xfId="0" applyFont="1" applyFill="1" applyBorder="1" applyAlignment="1">
      <alignment horizontal="justify" vertical="center" wrapText="1"/>
    </xf>
    <xf numFmtId="0" fontId="9" fillId="2" borderId="21" xfId="0" applyFont="1" applyFill="1" applyBorder="1" applyAlignment="1">
      <alignment horizontal="justify" vertical="center" wrapText="1"/>
    </xf>
    <xf numFmtId="0" fontId="9" fillId="2" borderId="6" xfId="0" applyFont="1" applyFill="1" applyBorder="1" applyAlignment="1">
      <alignment horizontal="justify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2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vertical="center" wrapText="1"/>
    </xf>
    <xf numFmtId="0" fontId="10" fillId="3" borderId="5" xfId="0" applyFont="1" applyFill="1" applyBorder="1" applyAlignment="1">
      <alignment vertical="center"/>
    </xf>
    <xf numFmtId="0" fontId="10" fillId="3" borderId="24" xfId="0" applyFont="1" applyFill="1" applyBorder="1" applyAlignment="1">
      <alignment vertical="center"/>
    </xf>
    <xf numFmtId="0" fontId="10" fillId="3" borderId="13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vertical="center"/>
    </xf>
    <xf numFmtId="0" fontId="10" fillId="3" borderId="2" xfId="0" applyFont="1" applyFill="1" applyBorder="1" applyAlignment="1">
      <alignment vertical="center" wrapText="1"/>
    </xf>
    <xf numFmtId="0" fontId="10" fillId="3" borderId="4" xfId="0" applyFont="1" applyFill="1" applyBorder="1" applyAlignment="1">
      <alignment vertical="center" wrapText="1"/>
    </xf>
    <xf numFmtId="0" fontId="10" fillId="3" borderId="6" xfId="0" applyFont="1" applyFill="1" applyBorder="1" applyAlignment="1">
      <alignment vertical="center" wrapText="1"/>
    </xf>
    <xf numFmtId="0" fontId="10" fillId="3" borderId="3" xfId="0" applyFont="1" applyFill="1" applyBorder="1" applyAlignment="1">
      <alignment vertical="center" wrapText="1"/>
    </xf>
    <xf numFmtId="0" fontId="10" fillId="3" borderId="7" xfId="0" applyFont="1" applyFill="1" applyBorder="1" applyAlignment="1">
      <alignment vertical="center" wrapText="1"/>
    </xf>
    <xf numFmtId="0" fontId="10" fillId="3" borderId="20" xfId="0" applyFont="1" applyFill="1" applyBorder="1" applyAlignment="1">
      <alignment vertical="center" wrapText="1"/>
    </xf>
    <xf numFmtId="0" fontId="10" fillId="0" borderId="2" xfId="0" applyFont="1" applyBorder="1" applyAlignment="1">
      <alignment horizontal="justify" vertical="center" wrapText="1"/>
    </xf>
    <xf numFmtId="0" fontId="10" fillId="0" borderId="5" xfId="0" applyFont="1" applyBorder="1" applyAlignment="1">
      <alignment horizontal="justify" vertical="center" wrapText="1"/>
    </xf>
    <xf numFmtId="0" fontId="12" fillId="3" borderId="5" xfId="0" applyFont="1" applyFill="1" applyBorder="1" applyAlignment="1">
      <alignment horizontal="justify" vertical="center" wrapText="1"/>
    </xf>
    <xf numFmtId="0" fontId="10" fillId="0" borderId="24" xfId="0" applyFont="1" applyBorder="1" applyAlignment="1">
      <alignment horizontal="justify" vertical="center" wrapText="1"/>
    </xf>
    <xf numFmtId="0" fontId="10" fillId="0" borderId="3" xfId="0" applyFont="1" applyBorder="1" applyAlignment="1">
      <alignment horizontal="justify" vertical="center" wrapText="1"/>
    </xf>
    <xf numFmtId="0" fontId="10" fillId="0" borderId="7" xfId="0" applyFont="1" applyBorder="1" applyAlignment="1">
      <alignment horizontal="justify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6" fillId="15" borderId="67" xfId="0" applyFont="1" applyFill="1" applyBorder="1" applyAlignment="1">
      <alignment horizontal="left" vertical="center" wrapText="1"/>
    </xf>
    <xf numFmtId="0" fontId="16" fillId="15" borderId="68" xfId="0" applyFont="1" applyFill="1" applyBorder="1" applyAlignment="1">
      <alignment horizontal="left" vertical="center"/>
    </xf>
    <xf numFmtId="0" fontId="16" fillId="15" borderId="69" xfId="0" applyFont="1" applyFill="1" applyBorder="1" applyAlignment="1">
      <alignment horizontal="left" vertical="center"/>
    </xf>
    <xf numFmtId="0" fontId="27" fillId="13" borderId="38" xfId="0" applyFont="1" applyFill="1" applyBorder="1" applyAlignment="1">
      <alignment horizontal="center"/>
    </xf>
    <xf numFmtId="0" fontId="27" fillId="13" borderId="25" xfId="0" applyFont="1" applyFill="1" applyBorder="1" applyAlignment="1">
      <alignment horizontal="center"/>
    </xf>
    <xf numFmtId="0" fontId="16" fillId="15" borderId="70" xfId="0" applyFont="1" applyFill="1" applyBorder="1" applyAlignment="1">
      <alignment horizontal="left" vertical="center"/>
    </xf>
    <xf numFmtId="0" fontId="16" fillId="15" borderId="71" xfId="0" applyFont="1" applyFill="1" applyBorder="1" applyAlignment="1">
      <alignment horizontal="left" vertical="center"/>
    </xf>
    <xf numFmtId="0" fontId="16" fillId="15" borderId="72" xfId="0" applyFont="1" applyFill="1" applyBorder="1" applyAlignment="1">
      <alignment horizontal="left" vertical="center"/>
    </xf>
    <xf numFmtId="0" fontId="16" fillId="15" borderId="73" xfId="0" applyFont="1" applyFill="1" applyBorder="1" applyAlignment="1">
      <alignment horizontal="left" vertical="center"/>
    </xf>
    <xf numFmtId="0" fontId="16" fillId="15" borderId="74" xfId="0" applyFont="1" applyFill="1" applyBorder="1" applyAlignment="1">
      <alignment horizontal="left" vertical="center"/>
    </xf>
    <xf numFmtId="0" fontId="16" fillId="15" borderId="75" xfId="0" applyFont="1" applyFill="1" applyBorder="1" applyAlignment="1">
      <alignment horizontal="left" vertical="center"/>
    </xf>
    <xf numFmtId="0" fontId="16" fillId="15" borderId="31" xfId="0" applyFont="1" applyFill="1" applyBorder="1" applyAlignment="1">
      <alignment horizontal="center" vertical="center" wrapText="1"/>
    </xf>
    <xf numFmtId="0" fontId="16" fillId="15" borderId="92" xfId="0" applyFont="1" applyFill="1" applyBorder="1" applyAlignment="1">
      <alignment horizontal="center" vertical="center" wrapText="1"/>
    </xf>
    <xf numFmtId="0" fontId="28" fillId="17" borderId="6" xfId="0" applyFont="1" applyFill="1" applyBorder="1" applyAlignment="1">
      <alignment horizontal="center" vertical="center" textRotation="90"/>
    </xf>
    <xf numFmtId="0" fontId="28" fillId="17" borderId="78" xfId="0" applyFont="1" applyFill="1" applyBorder="1" applyAlignment="1">
      <alignment horizontal="center" vertical="center" textRotation="90" wrapText="1"/>
    </xf>
    <xf numFmtId="0" fontId="28" fillId="17" borderId="46" xfId="0" applyFont="1" applyFill="1" applyBorder="1" applyAlignment="1">
      <alignment horizontal="center" vertical="center" textRotation="90"/>
    </xf>
    <xf numFmtId="0" fontId="28" fillId="17" borderId="20" xfId="0" applyFont="1" applyFill="1" applyBorder="1" applyAlignment="1">
      <alignment horizontal="center" vertical="center" textRotation="90"/>
    </xf>
    <xf numFmtId="0" fontId="28" fillId="17" borderId="19" xfId="0" applyFont="1" applyFill="1" applyBorder="1" applyAlignment="1">
      <alignment horizontal="center" vertical="center" textRotation="90" wrapText="1"/>
    </xf>
    <xf numFmtId="0" fontId="28" fillId="17" borderId="49" xfId="0" applyFont="1" applyFill="1" applyBorder="1" applyAlignment="1">
      <alignment horizontal="center" vertical="center" textRotation="90"/>
    </xf>
    <xf numFmtId="0" fontId="16" fillId="20" borderId="11" xfId="0" applyFont="1" applyFill="1" applyBorder="1" applyAlignment="1">
      <alignment horizontal="center" vertical="center" textRotation="90"/>
    </xf>
    <xf numFmtId="0" fontId="27" fillId="18" borderId="6" xfId="0" applyFont="1" applyFill="1" applyBorder="1" applyAlignment="1">
      <alignment horizontal="center" vertical="center" textRotation="90"/>
    </xf>
    <xf numFmtId="0" fontId="27" fillId="11" borderId="13" xfId="0" applyFont="1" applyFill="1" applyBorder="1" applyAlignment="1">
      <alignment horizontal="center" vertical="center" textRotation="90"/>
    </xf>
    <xf numFmtId="0" fontId="16" fillId="13" borderId="53" xfId="0" applyFont="1" applyFill="1" applyBorder="1" applyAlignment="1">
      <alignment horizontal="center" wrapText="1"/>
    </xf>
    <xf numFmtId="0" fontId="16" fillId="13" borderId="90" xfId="0" applyFont="1" applyFill="1" applyBorder="1" applyAlignment="1">
      <alignment horizontal="center" wrapText="1"/>
    </xf>
    <xf numFmtId="0" fontId="16" fillId="13" borderId="39" xfId="0" applyFont="1" applyFill="1" applyBorder="1" applyAlignment="1">
      <alignment horizontal="center" wrapText="1"/>
    </xf>
    <xf numFmtId="0" fontId="16" fillId="13" borderId="42" xfId="0" applyFont="1" applyFill="1" applyBorder="1" applyAlignment="1">
      <alignment horizontal="center" wrapText="1"/>
    </xf>
    <xf numFmtId="0" fontId="16" fillId="13" borderId="91" xfId="0" applyFont="1" applyFill="1" applyBorder="1" applyAlignment="1">
      <alignment horizontal="center" wrapText="1"/>
    </xf>
    <xf numFmtId="0" fontId="16" fillId="13" borderId="40" xfId="0" applyFont="1" applyFill="1" applyBorder="1" applyAlignment="1">
      <alignment horizontal="center" wrapText="1"/>
    </xf>
    <xf numFmtId="0" fontId="16" fillId="13" borderId="80" xfId="0" applyFont="1" applyFill="1" applyBorder="1" applyAlignment="1">
      <alignment horizontal="center" wrapText="1"/>
    </xf>
    <xf numFmtId="0" fontId="16" fillId="20" borderId="12" xfId="0" applyFont="1" applyFill="1" applyBorder="1" applyAlignment="1">
      <alignment horizontal="center" vertical="center" textRotation="90"/>
    </xf>
    <xf numFmtId="0" fontId="27" fillId="18" borderId="4" xfId="0" applyFont="1" applyFill="1" applyBorder="1" applyAlignment="1">
      <alignment horizontal="center" vertical="center" textRotation="90"/>
    </xf>
    <xf numFmtId="0" fontId="27" fillId="11" borderId="24" xfId="0" applyFont="1" applyFill="1" applyBorder="1" applyAlignment="1">
      <alignment horizontal="center" vertical="center" textRotation="90"/>
    </xf>
    <xf numFmtId="0" fontId="29" fillId="14" borderId="51" xfId="0" applyFont="1" applyFill="1" applyBorder="1" applyAlignment="1">
      <alignment horizontal="center" wrapText="1"/>
    </xf>
    <xf numFmtId="0" fontId="29" fillId="14" borderId="91" xfId="0" applyFont="1" applyFill="1" applyBorder="1" applyAlignment="1">
      <alignment horizontal="center" wrapText="1"/>
    </xf>
    <xf numFmtId="0" fontId="29" fillId="14" borderId="80" xfId="0" applyFont="1" applyFill="1" applyBorder="1" applyAlignment="1">
      <alignment horizontal="center" wrapText="1"/>
    </xf>
    <xf numFmtId="0" fontId="29" fillId="14" borderId="6" xfId="0" applyFont="1" applyFill="1" applyBorder="1" applyAlignment="1">
      <alignment horizontal="center" textRotation="90" wrapText="1"/>
    </xf>
    <xf numFmtId="49" fontId="16" fillId="15" borderId="81" xfId="0" applyNumberFormat="1" applyFont="1" applyFill="1" applyBorder="1" applyAlignment="1">
      <alignment wrapText="1"/>
    </xf>
    <xf numFmtId="0" fontId="30" fillId="22" borderId="11" xfId="0" applyFont="1" applyFill="1" applyBorder="1" applyAlignment="1">
      <alignment horizontal="center" textRotation="90" wrapText="1"/>
    </xf>
    <xf numFmtId="0" fontId="30" fillId="22" borderId="13" xfId="0" applyFont="1" applyFill="1" applyBorder="1" applyAlignment="1">
      <alignment horizontal="center" textRotation="90" wrapText="1"/>
    </xf>
    <xf numFmtId="0" fontId="30" fillId="22" borderId="62" xfId="0" applyFont="1" applyFill="1" applyBorder="1" applyAlignment="1">
      <alignment horizontal="center" textRotation="90" wrapText="1"/>
    </xf>
    <xf numFmtId="0" fontId="30" fillId="22" borderId="62" xfId="0" applyFont="1" applyFill="1" applyBorder="1" applyAlignment="1">
      <alignment horizontal="center" vertical="center" textRotation="90" wrapText="1"/>
    </xf>
    <xf numFmtId="0" fontId="30" fillId="22" borderId="21" xfId="0" applyFont="1" applyFill="1" applyBorder="1" applyAlignment="1">
      <alignment horizontal="center" textRotation="90" wrapText="1"/>
    </xf>
    <xf numFmtId="0" fontId="30" fillId="22" borderId="6" xfId="0" applyFont="1" applyFill="1" applyBorder="1" applyAlignment="1">
      <alignment horizontal="center" textRotation="90" wrapText="1"/>
    </xf>
    <xf numFmtId="0" fontId="29" fillId="14" borderId="4" xfId="0" applyFont="1" applyFill="1" applyBorder="1" applyAlignment="1">
      <alignment horizontal="center" textRotation="90" wrapText="1"/>
    </xf>
    <xf numFmtId="0" fontId="30" fillId="22" borderId="23" xfId="0" applyFont="1" applyFill="1" applyBorder="1" applyAlignment="1">
      <alignment horizontal="center" textRotation="90" wrapText="1"/>
    </xf>
    <xf numFmtId="0" fontId="30" fillId="22" borderId="5" xfId="0" applyFont="1" applyFill="1" applyBorder="1" applyAlignment="1">
      <alignment horizontal="center" textRotation="90" wrapText="1"/>
    </xf>
    <xf numFmtId="0" fontId="30" fillId="22" borderId="63" xfId="0" applyFont="1" applyFill="1" applyBorder="1" applyAlignment="1">
      <alignment horizontal="center" textRotation="90" wrapText="1"/>
    </xf>
    <xf numFmtId="0" fontId="30" fillId="22" borderId="63" xfId="0" applyFont="1" applyFill="1" applyBorder="1" applyAlignment="1">
      <alignment horizontal="center" vertical="center" textRotation="90" wrapText="1"/>
    </xf>
    <xf numFmtId="0" fontId="30" fillId="22" borderId="9" xfId="0" applyFont="1" applyFill="1" applyBorder="1" applyAlignment="1">
      <alignment horizontal="center" textRotation="90" wrapText="1"/>
    </xf>
    <xf numFmtId="0" fontId="30" fillId="22" borderId="20" xfId="0" applyFont="1" applyFill="1" applyBorder="1" applyAlignment="1">
      <alignment horizontal="center" textRotation="90" wrapText="1"/>
    </xf>
    <xf numFmtId="0" fontId="30" fillId="21" borderId="18" xfId="0" applyFont="1" applyFill="1" applyBorder="1" applyAlignment="1">
      <alignment horizontal="center" textRotation="90" wrapText="1"/>
    </xf>
    <xf numFmtId="0" fontId="30" fillId="21" borderId="24" xfId="0" applyFont="1" applyFill="1" applyBorder="1" applyAlignment="1">
      <alignment horizontal="center" textRotation="90" wrapText="1"/>
    </xf>
    <xf numFmtId="0" fontId="30" fillId="21" borderId="4" xfId="0" applyFont="1" applyFill="1" applyBorder="1" applyAlignment="1">
      <alignment horizontal="center" textRotation="90" wrapText="1"/>
    </xf>
    <xf numFmtId="0" fontId="30" fillId="21" borderId="43" xfId="0" applyFont="1" applyFill="1" applyBorder="1" applyAlignment="1">
      <alignment horizontal="center" textRotation="90" wrapText="1"/>
    </xf>
    <xf numFmtId="0" fontId="30" fillId="21" borderId="48" xfId="0" applyFont="1" applyFill="1" applyBorder="1" applyAlignment="1">
      <alignment horizontal="center" textRotation="90" wrapText="1"/>
    </xf>
    <xf numFmtId="0" fontId="29" fillId="14" borderId="20" xfId="0" applyFont="1" applyFill="1" applyBorder="1" applyAlignment="1">
      <alignment horizontal="center" textRotation="90" wrapText="1"/>
    </xf>
    <xf numFmtId="0" fontId="16" fillId="20" borderId="23" xfId="0" applyFont="1" applyFill="1" applyBorder="1" applyAlignment="1">
      <alignment horizontal="center" vertical="center" textRotation="90"/>
    </xf>
    <xf numFmtId="0" fontId="27" fillId="18" borderId="20" xfId="0" applyFont="1" applyFill="1" applyBorder="1" applyAlignment="1">
      <alignment horizontal="center" vertical="center" textRotation="90"/>
    </xf>
    <xf numFmtId="0" fontId="27" fillId="11" borderId="5" xfId="0" applyFont="1" applyFill="1" applyBorder="1" applyAlignment="1">
      <alignment horizontal="center" vertical="center" textRotation="90"/>
    </xf>
    <xf numFmtId="0" fontId="27" fillId="22" borderId="50" xfId="0" applyFont="1" applyFill="1" applyBorder="1" applyAlignment="1">
      <alignment horizontal="center" textRotation="90" wrapText="1"/>
    </xf>
    <xf numFmtId="0" fontId="16" fillId="22" borderId="17" xfId="0" applyFont="1" applyFill="1" applyBorder="1" applyAlignment="1">
      <alignment horizontal="center" vertical="center"/>
    </xf>
    <xf numFmtId="0" fontId="16" fillId="16" borderId="41" xfId="0" applyFont="1" applyFill="1" applyBorder="1" applyAlignment="1">
      <alignment wrapText="1"/>
    </xf>
    <xf numFmtId="49" fontId="16" fillId="0" borderId="81" xfId="0" applyNumberFormat="1" applyFont="1" applyBorder="1" applyAlignment="1">
      <alignment wrapText="1"/>
    </xf>
    <xf numFmtId="49" fontId="16" fillId="0" borderId="82" xfId="0" applyNumberFormat="1" applyFont="1" applyBorder="1" applyAlignment="1">
      <alignment wrapText="1"/>
    </xf>
    <xf numFmtId="49" fontId="16" fillId="0" borderId="87" xfId="0" applyNumberFormat="1" applyFont="1" applyBorder="1" applyAlignment="1">
      <alignment wrapText="1"/>
    </xf>
    <xf numFmtId="49" fontId="16" fillId="0" borderId="76" xfId="0" applyNumberFormat="1" applyFont="1" applyBorder="1" applyAlignment="1">
      <alignment wrapText="1"/>
    </xf>
    <xf numFmtId="49" fontId="16" fillId="0" borderId="62" xfId="0" applyNumberFormat="1" applyFont="1" applyBorder="1" applyAlignment="1">
      <alignment wrapText="1"/>
    </xf>
    <xf numFmtId="49" fontId="16" fillId="0" borderId="50" xfId="0" applyNumberFormat="1" applyFont="1" applyBorder="1" applyAlignment="1">
      <alignment wrapText="1"/>
    </xf>
    <xf numFmtId="49" fontId="27" fillId="0" borderId="62" xfId="0" applyNumberFormat="1" applyFont="1" applyBorder="1" applyAlignment="1">
      <alignment wrapText="1"/>
    </xf>
    <xf numFmtId="49" fontId="16" fillId="0" borderId="79" xfId="0" applyNumberFormat="1" applyFont="1" applyBorder="1" applyAlignment="1">
      <alignment wrapText="1"/>
    </xf>
    <xf numFmtId="0" fontId="16" fillId="20" borderId="45" xfId="0" applyFont="1" applyFill="1" applyBorder="1" applyAlignment="1">
      <alignment horizontal="center" vertical="center"/>
    </xf>
    <xf numFmtId="0" fontId="27" fillId="18" borderId="63" xfId="0" applyFont="1" applyFill="1" applyBorder="1" applyAlignment="1">
      <alignment horizontal="center" vertical="center"/>
    </xf>
    <xf numFmtId="0" fontId="27" fillId="11" borderId="13" xfId="0" applyFont="1" applyFill="1" applyBorder="1" applyAlignment="1">
      <alignment horizontal="center" vertical="center"/>
    </xf>
    <xf numFmtId="0" fontId="27" fillId="22" borderId="53" xfId="0" applyFont="1" applyFill="1" applyBorder="1" applyAlignment="1">
      <alignment horizontal="center" textRotation="90" wrapText="1"/>
    </xf>
    <xf numFmtId="0" fontId="16" fillId="22" borderId="18" xfId="0" applyFont="1" applyFill="1" applyBorder="1" applyAlignment="1">
      <alignment horizontal="center" vertical="center"/>
    </xf>
    <xf numFmtId="0" fontId="16" fillId="16" borderId="31" xfId="0" applyFont="1" applyFill="1" applyBorder="1" applyAlignment="1">
      <alignment wrapText="1"/>
    </xf>
    <xf numFmtId="49" fontId="16" fillId="0" borderId="83" xfId="0" applyNumberFormat="1" applyFont="1" applyBorder="1" applyAlignment="1">
      <alignment wrapText="1"/>
    </xf>
    <xf numFmtId="49" fontId="16" fillId="0" borderId="88" xfId="0" applyNumberFormat="1" applyFont="1" applyBorder="1" applyAlignment="1">
      <alignment wrapText="1"/>
    </xf>
    <xf numFmtId="49" fontId="16" fillId="0" borderId="34" xfId="0" applyNumberFormat="1" applyFont="1" applyBorder="1" applyAlignment="1">
      <alignment wrapText="1"/>
    </xf>
    <xf numFmtId="49" fontId="16" fillId="0" borderId="84" xfId="0" applyNumberFormat="1" applyFont="1" applyBorder="1" applyAlignment="1">
      <alignment wrapText="1"/>
    </xf>
    <xf numFmtId="49" fontId="16" fillId="0" borderId="64" xfId="0" applyNumberFormat="1" applyFont="1" applyBorder="1" applyAlignment="1">
      <alignment wrapText="1"/>
    </xf>
    <xf numFmtId="49" fontId="16" fillId="0" borderId="53" xfId="0" applyNumberFormat="1" applyFont="1" applyBorder="1" applyAlignment="1">
      <alignment wrapText="1"/>
    </xf>
    <xf numFmtId="49" fontId="16" fillId="0" borderId="92" xfId="0" applyNumberFormat="1" applyFont="1" applyBorder="1" applyAlignment="1">
      <alignment wrapText="1"/>
    </xf>
    <xf numFmtId="0" fontId="16" fillId="20" borderId="90" xfId="0" applyFont="1" applyFill="1" applyBorder="1" applyAlignment="1">
      <alignment horizontal="center" vertical="center"/>
    </xf>
    <xf numFmtId="0" fontId="27" fillId="11" borderId="24" xfId="0" applyFont="1" applyFill="1" applyBorder="1" applyAlignment="1">
      <alignment horizontal="center" vertical="center"/>
    </xf>
    <xf numFmtId="0" fontId="16" fillId="22" borderId="19" xfId="0" applyFont="1" applyFill="1" applyBorder="1" applyAlignment="1">
      <alignment horizontal="center" vertical="center"/>
    </xf>
    <xf numFmtId="0" fontId="16" fillId="16" borderId="42" xfId="0" applyFont="1" applyFill="1" applyBorder="1" applyAlignment="1">
      <alignment wrapText="1"/>
    </xf>
    <xf numFmtId="49" fontId="16" fillId="0" borderId="19" xfId="0" applyNumberFormat="1" applyFont="1" applyBorder="1" applyAlignment="1">
      <alignment wrapText="1"/>
    </xf>
    <xf numFmtId="49" fontId="16" fillId="0" borderId="86" xfId="0" applyNumberFormat="1" applyFont="1" applyBorder="1" applyAlignment="1">
      <alignment wrapText="1"/>
    </xf>
    <xf numFmtId="49" fontId="16" fillId="0" borderId="63" xfId="0" applyNumberFormat="1" applyFont="1" applyBorder="1" applyAlignment="1">
      <alignment wrapText="1"/>
    </xf>
    <xf numFmtId="49" fontId="16" fillId="0" borderId="89" xfId="0" applyNumberFormat="1" applyFont="1" applyBorder="1" applyAlignment="1">
      <alignment wrapText="1"/>
    </xf>
    <xf numFmtId="49" fontId="16" fillId="0" borderId="85" xfId="0" applyNumberFormat="1" applyFont="1" applyBorder="1" applyAlignment="1">
      <alignment wrapText="1"/>
    </xf>
    <xf numFmtId="49" fontId="16" fillId="0" borderId="77" xfId="0" applyNumberFormat="1" applyFont="1" applyBorder="1" applyAlignment="1">
      <alignment wrapText="1"/>
    </xf>
    <xf numFmtId="49" fontId="16" fillId="0" borderId="94" xfId="0" applyNumberFormat="1" applyFont="1" applyBorder="1" applyAlignment="1">
      <alignment wrapText="1"/>
    </xf>
    <xf numFmtId="49" fontId="16" fillId="0" borderId="20" xfId="0" applyNumberFormat="1" applyFont="1" applyBorder="1" applyAlignment="1">
      <alignment wrapText="1"/>
    </xf>
    <xf numFmtId="49" fontId="16" fillId="0" borderId="51" xfId="0" applyNumberFormat="1" applyFont="1" applyBorder="1" applyAlignment="1">
      <alignment wrapText="1"/>
    </xf>
    <xf numFmtId="49" fontId="16" fillId="0" borderId="80" xfId="0" applyNumberFormat="1" applyFont="1" applyBorder="1" applyAlignment="1">
      <alignment wrapText="1"/>
    </xf>
    <xf numFmtId="0" fontId="16" fillId="20" borderId="91" xfId="0" applyFont="1" applyFill="1" applyBorder="1" applyAlignment="1">
      <alignment horizontal="center" vertical="center"/>
    </xf>
    <xf numFmtId="0" fontId="27" fillId="11" borderId="5" xfId="0" applyFont="1" applyFill="1" applyBorder="1" applyAlignment="1">
      <alignment horizontal="center" vertical="center"/>
    </xf>
    <xf numFmtId="49" fontId="16" fillId="0" borderId="37" xfId="0" applyNumberFormat="1" applyFont="1" applyBorder="1" applyAlignment="1">
      <alignment wrapText="1"/>
    </xf>
    <xf numFmtId="0" fontId="16" fillId="22" borderId="35" xfId="0" applyFont="1" applyFill="1" applyBorder="1" applyAlignment="1">
      <alignment horizontal="center" vertical="center"/>
    </xf>
    <xf numFmtId="49" fontId="16" fillId="0" borderId="35" xfId="0" applyNumberFormat="1" applyFont="1" applyBorder="1" applyAlignment="1">
      <alignment wrapText="1"/>
    </xf>
    <xf numFmtId="0" fontId="27" fillId="18" borderId="62" xfId="0" applyFont="1" applyFill="1" applyBorder="1" applyAlignment="1">
      <alignment horizontal="center" vertical="center"/>
    </xf>
    <xf numFmtId="0" fontId="27" fillId="22" borderId="51" xfId="0" applyFont="1" applyFill="1" applyBorder="1" applyAlignment="1">
      <alignment horizontal="center" textRotation="90" wrapText="1"/>
    </xf>
    <xf numFmtId="0" fontId="16" fillId="22" borderId="37" xfId="0" applyFont="1" applyFill="1" applyBorder="1" applyAlignment="1">
      <alignment horizontal="center" vertical="center"/>
    </xf>
    <xf numFmtId="49" fontId="16" fillId="0" borderId="26" xfId="0" applyNumberFormat="1" applyFont="1" applyBorder="1" applyAlignment="1">
      <alignment wrapText="1"/>
    </xf>
    <xf numFmtId="0" fontId="16" fillId="22" borderId="28" xfId="0" applyFont="1" applyFill="1" applyBorder="1" applyAlignment="1">
      <alignment horizontal="center" vertical="center"/>
    </xf>
    <xf numFmtId="0" fontId="16" fillId="16" borderId="96" xfId="0" applyFont="1" applyFill="1" applyBorder="1" applyAlignment="1">
      <alignment wrapText="1"/>
    </xf>
    <xf numFmtId="49" fontId="16" fillId="0" borderId="93" xfId="0" applyNumberFormat="1" applyFont="1" applyBorder="1" applyAlignment="1">
      <alignment wrapText="1"/>
    </xf>
    <xf numFmtId="49" fontId="16" fillId="0" borderId="95" xfId="0" applyNumberFormat="1" applyFont="1" applyBorder="1" applyAlignment="1">
      <alignment wrapText="1"/>
    </xf>
    <xf numFmtId="49" fontId="16" fillId="0" borderId="28" xfId="0" applyNumberFormat="1" applyFont="1" applyBorder="1" applyAlignment="1">
      <alignment wrapText="1"/>
    </xf>
    <xf numFmtId="49" fontId="16" fillId="0" borderId="97" xfId="0" applyNumberFormat="1" applyFont="1" applyBorder="1" applyAlignment="1">
      <alignment wrapText="1"/>
    </xf>
    <xf numFmtId="49" fontId="16" fillId="0" borderId="1" xfId="0" applyNumberFormat="1" applyFont="1" applyBorder="1" applyAlignment="1">
      <alignment wrapText="1"/>
    </xf>
    <xf numFmtId="49" fontId="16" fillId="0" borderId="8" xfId="0" applyNumberFormat="1" applyFont="1" applyBorder="1" applyAlignment="1">
      <alignment wrapText="1"/>
    </xf>
    <xf numFmtId="49" fontId="16" fillId="0" borderId="2" xfId="0" applyNumberFormat="1" applyFont="1" applyBorder="1" applyAlignment="1">
      <alignment wrapText="1"/>
    </xf>
    <xf numFmtId="0" fontId="16" fillId="20" borderId="22" xfId="0" applyFont="1" applyFill="1" applyBorder="1" applyAlignment="1">
      <alignment horizontal="center" vertical="center"/>
    </xf>
    <xf numFmtId="0" fontId="27" fillId="18" borderId="1" xfId="0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 vertical="center"/>
    </xf>
    <xf numFmtId="0" fontId="27" fillId="22" borderId="36" xfId="0" applyFont="1" applyFill="1" applyBorder="1" applyAlignment="1">
      <alignment horizontal="center" textRotation="90" wrapText="1"/>
    </xf>
    <xf numFmtId="0" fontId="16" fillId="22" borderId="54" xfId="0" applyFont="1" applyFill="1" applyBorder="1" applyAlignment="1">
      <alignment horizontal="center" vertical="center"/>
    </xf>
    <xf numFmtId="0" fontId="16" fillId="16" borderId="8" xfId="0" applyFont="1" applyFill="1" applyBorder="1" applyAlignment="1">
      <alignment wrapText="1"/>
    </xf>
    <xf numFmtId="0" fontId="27" fillId="22" borderId="78" xfId="0" applyFont="1" applyFill="1" applyBorder="1" applyAlignment="1">
      <alignment horizontal="center" textRotation="90" wrapText="1"/>
    </xf>
    <xf numFmtId="0" fontId="16" fillId="22" borderId="55" xfId="0" applyFont="1" applyFill="1" applyBorder="1" applyAlignment="1">
      <alignment horizontal="center" vertical="center"/>
    </xf>
    <xf numFmtId="0" fontId="27" fillId="22" borderId="35" xfId="0" applyFont="1" applyFill="1" applyBorder="1" applyAlignment="1">
      <alignment horizontal="center" textRotation="90" wrapText="1"/>
    </xf>
    <xf numFmtId="0" fontId="31" fillId="22" borderId="41" xfId="0" applyFont="1" applyFill="1" applyBorder="1" applyAlignment="1">
      <alignment horizontal="center" vertical="center"/>
    </xf>
    <xf numFmtId="0" fontId="31" fillId="16" borderId="8" xfId="0" applyFont="1" applyFill="1" applyBorder="1" applyAlignment="1">
      <alignment wrapText="1"/>
    </xf>
    <xf numFmtId="49" fontId="31" fillId="0" borderId="93" xfId="0" applyNumberFormat="1" applyFont="1" applyBorder="1" applyAlignment="1">
      <alignment wrapText="1"/>
    </xf>
    <xf numFmtId="49" fontId="31" fillId="0" borderId="95" xfId="0" applyNumberFormat="1" applyFont="1" applyBorder="1" applyAlignment="1">
      <alignment wrapText="1"/>
    </xf>
    <xf numFmtId="49" fontId="31" fillId="0" borderId="94" xfId="0" applyNumberFormat="1" applyFont="1" applyBorder="1" applyAlignment="1">
      <alignment wrapText="1"/>
    </xf>
    <xf numFmtId="49" fontId="31" fillId="0" borderId="97" xfId="0" applyNumberFormat="1" applyFont="1" applyBorder="1" applyAlignment="1">
      <alignment wrapText="1"/>
    </xf>
    <xf numFmtId="49" fontId="31" fillId="0" borderId="1" xfId="0" applyNumberFormat="1" applyFont="1" applyBorder="1" applyAlignment="1">
      <alignment wrapText="1"/>
    </xf>
    <xf numFmtId="49" fontId="31" fillId="0" borderId="8" xfId="0" applyNumberFormat="1" applyFont="1" applyBorder="1" applyAlignment="1">
      <alignment wrapText="1"/>
    </xf>
    <xf numFmtId="49" fontId="31" fillId="0" borderId="2" xfId="0" applyNumberFormat="1" applyFont="1" applyBorder="1" applyAlignment="1">
      <alignment wrapText="1"/>
    </xf>
    <xf numFmtId="0" fontId="31" fillId="20" borderId="22" xfId="0" applyFont="1" applyFill="1" applyBorder="1" applyAlignment="1">
      <alignment horizontal="center" vertical="center"/>
    </xf>
    <xf numFmtId="0" fontId="32" fillId="18" borderId="1" xfId="0" applyFont="1" applyFill="1" applyBorder="1" applyAlignment="1">
      <alignment horizontal="center" vertical="center"/>
    </xf>
    <xf numFmtId="0" fontId="32" fillId="11" borderId="2" xfId="0" applyFont="1" applyFill="1" applyBorder="1" applyAlignment="1">
      <alignment horizontal="center" vertical="center"/>
    </xf>
    <xf numFmtId="0" fontId="16" fillId="22" borderId="55" xfId="0" applyFont="1" applyFill="1" applyBorder="1" applyAlignment="1">
      <alignment horizontal="center" vertical="center"/>
    </xf>
    <xf numFmtId="49" fontId="31" fillId="19" borderId="93" xfId="0" applyNumberFormat="1" applyFont="1" applyFill="1" applyBorder="1" applyAlignment="1">
      <alignment wrapText="1"/>
    </xf>
    <xf numFmtId="49" fontId="31" fillId="19" borderId="95" xfId="0" applyNumberFormat="1" applyFont="1" applyFill="1" applyBorder="1" applyAlignment="1">
      <alignment wrapText="1"/>
    </xf>
    <xf numFmtId="49" fontId="31" fillId="19" borderId="94" xfId="0" applyNumberFormat="1" applyFont="1" applyFill="1" applyBorder="1" applyAlignment="1">
      <alignment wrapText="1"/>
    </xf>
    <xf numFmtId="49" fontId="31" fillId="19" borderId="97" xfId="0" applyNumberFormat="1" applyFont="1" applyFill="1" applyBorder="1" applyAlignment="1">
      <alignment wrapText="1"/>
    </xf>
    <xf numFmtId="49" fontId="31" fillId="19" borderId="101" xfId="0" applyNumberFormat="1" applyFont="1" applyFill="1" applyBorder="1" applyAlignment="1">
      <alignment wrapText="1"/>
    </xf>
    <xf numFmtId="49" fontId="31" fillId="19" borderId="100" xfId="0" applyNumberFormat="1" applyFont="1" applyFill="1" applyBorder="1" applyAlignment="1">
      <alignment wrapText="1"/>
    </xf>
    <xf numFmtId="0" fontId="16" fillId="22" borderId="52" xfId="0" applyFont="1" applyFill="1" applyBorder="1" applyAlignment="1">
      <alignment horizontal="center" vertical="center"/>
    </xf>
    <xf numFmtId="49" fontId="16" fillId="0" borderId="101" xfId="0" applyNumberFormat="1" applyFont="1" applyBorder="1" applyAlignment="1">
      <alignment wrapText="1"/>
    </xf>
    <xf numFmtId="49" fontId="16" fillId="0" borderId="100" xfId="0" applyNumberFormat="1" applyFont="1" applyBorder="1" applyAlignment="1">
      <alignment wrapText="1"/>
    </xf>
    <xf numFmtId="0" fontId="16" fillId="22" borderId="54" xfId="0" applyFont="1" applyFill="1" applyBorder="1" applyAlignment="1">
      <alignment horizontal="center" vertical="center"/>
    </xf>
    <xf numFmtId="49" fontId="16" fillId="0" borderId="98" xfId="0" applyNumberFormat="1" applyFont="1" applyBorder="1" applyAlignment="1">
      <alignment wrapText="1"/>
    </xf>
    <xf numFmtId="49" fontId="16" fillId="0" borderId="99" xfId="0" applyNumberFormat="1" applyFont="1" applyBorder="1" applyAlignment="1">
      <alignment wrapText="1"/>
    </xf>
    <xf numFmtId="0" fontId="27" fillId="22" borderId="37" xfId="0" applyFont="1" applyFill="1" applyBorder="1" applyAlignment="1">
      <alignment horizontal="center" textRotation="90" wrapText="1"/>
    </xf>
    <xf numFmtId="0" fontId="16" fillId="22" borderId="42" xfId="0" applyFont="1" applyFill="1" applyBorder="1" applyAlignment="1">
      <alignment vertical="center" wrapText="1"/>
    </xf>
    <xf numFmtId="49" fontId="16" fillId="0" borderId="14" xfId="0" applyNumberFormat="1" applyFont="1" applyBorder="1" applyAlignment="1">
      <alignment wrapText="1"/>
    </xf>
    <xf numFmtId="49" fontId="16" fillId="0" borderId="29" xfId="0" applyNumberFormat="1" applyFont="1" applyBorder="1" applyAlignment="1">
      <alignment wrapText="1"/>
    </xf>
    <xf numFmtId="49" fontId="16" fillId="0" borderId="30" xfId="0" applyNumberFormat="1" applyFont="1" applyBorder="1" applyAlignment="1">
      <alignment wrapText="1"/>
    </xf>
    <xf numFmtId="0" fontId="27" fillId="18" borderId="8" xfId="0" applyFont="1" applyFill="1" applyBorder="1" applyAlignment="1">
      <alignment horizontal="center" vertical="center"/>
    </xf>
    <xf numFmtId="0" fontId="27" fillId="11" borderId="62" xfId="0" applyFont="1" applyFill="1" applyBorder="1" applyAlignment="1">
      <alignment horizontal="center" vertical="center"/>
    </xf>
    <xf numFmtId="0" fontId="27" fillId="20" borderId="21" xfId="0" applyFont="1" applyFill="1" applyBorder="1" applyAlignment="1">
      <alignment horizontal="center" vertical="center" wrapText="1"/>
    </xf>
    <xf numFmtId="0" fontId="27" fillId="20" borderId="78" xfId="0" applyFont="1" applyFill="1" applyBorder="1" applyAlignment="1">
      <alignment horizontal="center" vertical="center" wrapText="1"/>
    </xf>
    <xf numFmtId="0" fontId="27" fillId="20" borderId="46" xfId="0" applyFont="1" applyFill="1" applyBorder="1" applyAlignment="1">
      <alignment horizontal="center" vertical="center" wrapText="1"/>
    </xf>
    <xf numFmtId="0" fontId="27" fillId="20" borderId="4" xfId="0" applyFont="1" applyFill="1" applyBorder="1" applyAlignment="1">
      <alignment horizontal="center" vertical="center" wrapText="1"/>
    </xf>
    <xf numFmtId="0" fontId="27" fillId="20" borderId="24" xfId="0" applyFont="1" applyFill="1" applyBorder="1" applyAlignment="1">
      <alignment horizontal="center" vertical="center" wrapText="1"/>
    </xf>
    <xf numFmtId="0" fontId="27" fillId="20" borderId="12" xfId="0" applyFont="1" applyFill="1" applyBorder="1" applyAlignment="1">
      <alignment horizontal="center" vertical="center" wrapText="1"/>
    </xf>
    <xf numFmtId="0" fontId="27" fillId="20" borderId="0" xfId="0" applyFont="1" applyFill="1" applyBorder="1" applyAlignment="1">
      <alignment horizontal="center" vertical="center"/>
    </xf>
    <xf numFmtId="0" fontId="27" fillId="18" borderId="12" xfId="0" applyFont="1" applyFill="1" applyBorder="1" applyAlignment="1">
      <alignment horizontal="center" vertical="center"/>
    </xf>
    <xf numFmtId="0" fontId="27" fillId="11" borderId="64" xfId="0" applyFont="1" applyFill="1" applyBorder="1" applyAlignment="1">
      <alignment horizontal="center" vertical="center"/>
    </xf>
    <xf numFmtId="0" fontId="27" fillId="18" borderId="8" xfId="0" applyFont="1" applyFill="1" applyBorder="1" applyAlignment="1">
      <alignment horizontal="center" vertical="center" wrapText="1"/>
    </xf>
    <xf numFmtId="0" fontId="27" fillId="18" borderId="22" xfId="0" applyFont="1" applyFill="1" applyBorder="1" applyAlignment="1">
      <alignment horizontal="center" vertical="center" wrapText="1"/>
    </xf>
    <xf numFmtId="0" fontId="27" fillId="18" borderId="2" xfId="0" applyFont="1" applyFill="1" applyBorder="1" applyAlignment="1">
      <alignment horizontal="center" vertical="center" wrapText="1"/>
    </xf>
    <xf numFmtId="0" fontId="27" fillId="18" borderId="28" xfId="0" applyFont="1" applyFill="1" applyBorder="1" applyAlignment="1">
      <alignment horizontal="center" vertical="center"/>
    </xf>
    <xf numFmtId="0" fontId="27" fillId="18" borderId="30" xfId="0" applyFont="1" applyFill="1" applyBorder="1" applyAlignment="1">
      <alignment horizontal="center" vertical="center"/>
    </xf>
    <xf numFmtId="0" fontId="27" fillId="18" borderId="2" xfId="0" applyFont="1" applyFill="1" applyBorder="1" applyAlignment="1">
      <alignment horizontal="center" vertical="center"/>
    </xf>
    <xf numFmtId="0" fontId="27" fillId="18" borderId="22" xfId="0" applyFont="1" applyFill="1" applyBorder="1" applyAlignment="1">
      <alignment horizontal="center" vertical="center"/>
    </xf>
    <xf numFmtId="0" fontId="27" fillId="19" borderId="8" xfId="0" applyFont="1" applyFill="1" applyBorder="1" applyAlignment="1">
      <alignment horizontal="center" wrapText="1"/>
    </xf>
    <xf numFmtId="0" fontId="27" fillId="19" borderId="22" xfId="0" applyFont="1" applyFill="1" applyBorder="1" applyAlignment="1">
      <alignment horizontal="center" wrapText="1"/>
    </xf>
    <xf numFmtId="0" fontId="27" fillId="19" borderId="2" xfId="0" applyFont="1" applyFill="1" applyBorder="1" applyAlignment="1">
      <alignment horizontal="center" wrapText="1"/>
    </xf>
    <xf numFmtId="0" fontId="27" fillId="19" borderId="18" xfId="0" applyFont="1" applyFill="1" applyBorder="1"/>
    <xf numFmtId="0" fontId="27" fillId="19" borderId="4" xfId="0" applyFont="1" applyFill="1" applyBorder="1"/>
    <xf numFmtId="0" fontId="27" fillId="19" borderId="12" xfId="0" applyFont="1" applyFill="1" applyBorder="1"/>
    <xf numFmtId="0" fontId="27" fillId="19" borderId="57" xfId="0" applyFont="1" applyFill="1" applyBorder="1"/>
    <xf numFmtId="0" fontId="27" fillId="19" borderId="57" xfId="0" applyFont="1" applyFill="1" applyBorder="1" applyAlignment="1">
      <alignment horizontal="center" vertical="center"/>
    </xf>
    <xf numFmtId="0" fontId="27" fillId="11" borderId="28" xfId="0" applyFont="1" applyFill="1" applyBorder="1" applyAlignment="1">
      <alignment horizontal="center" wrapText="1"/>
    </xf>
    <xf numFmtId="0" fontId="27" fillId="11" borderId="29" xfId="0" applyFont="1" applyFill="1" applyBorder="1" applyAlignment="1">
      <alignment horizontal="center" wrapText="1"/>
    </xf>
    <xf numFmtId="0" fontId="27" fillId="11" borderId="30" xfId="0" applyFont="1" applyFill="1" applyBorder="1" applyAlignment="1">
      <alignment horizontal="center" wrapText="1"/>
    </xf>
    <xf numFmtId="0" fontId="27" fillId="11" borderId="28" xfId="0" applyFont="1" applyFill="1" applyBorder="1" applyAlignment="1">
      <alignment horizontal="center"/>
    </xf>
    <xf numFmtId="0" fontId="27" fillId="11" borderId="30" xfId="0" applyFont="1" applyFill="1" applyBorder="1" applyAlignment="1">
      <alignment horizontal="center"/>
    </xf>
    <xf numFmtId="0" fontId="27" fillId="11" borderId="1" xfId="0" applyFont="1" applyFill="1" applyBorder="1"/>
    <xf numFmtId="0" fontId="27" fillId="11" borderId="29" xfId="0" applyFont="1" applyFill="1" applyBorder="1" applyAlignment="1">
      <alignment horizontal="center"/>
    </xf>
    <xf numFmtId="0" fontId="27" fillId="11" borderId="8" xfId="0" applyFont="1" applyFill="1" applyBorder="1" applyAlignment="1">
      <alignment horizontal="center"/>
    </xf>
    <xf numFmtId="0" fontId="27" fillId="11" borderId="2" xfId="0" applyFont="1" applyFill="1" applyBorder="1" applyAlignment="1">
      <alignment horizontal="center"/>
    </xf>
    <xf numFmtId="0" fontId="27" fillId="11" borderId="8" xfId="0" applyFont="1" applyFill="1" applyBorder="1"/>
    <xf numFmtId="0" fontId="27" fillId="11" borderId="58" xfId="0" applyFont="1" applyFill="1" applyBorder="1"/>
    <xf numFmtId="0" fontId="27" fillId="11" borderId="29" xfId="0" applyFont="1" applyFill="1" applyBorder="1" applyAlignment="1">
      <alignment horizontal="center" vertical="center"/>
    </xf>
    <xf numFmtId="0" fontId="27" fillId="11" borderId="96" xfId="0" applyFont="1" applyFill="1" applyBorder="1" applyAlignment="1">
      <alignment horizontal="center" vertical="center"/>
    </xf>
    <xf numFmtId="0" fontId="27" fillId="11" borderId="63" xfId="0" applyFont="1" applyFill="1" applyBorder="1" applyAlignment="1">
      <alignment horizontal="center" vertical="center"/>
    </xf>
    <xf numFmtId="0" fontId="16" fillId="15" borderId="105" xfId="0" applyFont="1" applyFill="1" applyBorder="1" applyAlignment="1">
      <alignment horizontal="left" vertical="center"/>
    </xf>
    <xf numFmtId="0" fontId="16" fillId="15" borderId="107" xfId="0" applyFont="1" applyFill="1" applyBorder="1" applyAlignment="1">
      <alignment horizontal="left" vertical="center"/>
    </xf>
    <xf numFmtId="0" fontId="27" fillId="21" borderId="35" xfId="0" applyFont="1" applyFill="1" applyBorder="1" applyAlignment="1">
      <alignment horizontal="center" textRotation="90"/>
    </xf>
    <xf numFmtId="0" fontId="27" fillId="18" borderId="41" xfId="0" applyFont="1" applyFill="1" applyBorder="1" applyAlignment="1">
      <alignment horizontal="center" textRotation="90"/>
    </xf>
    <xf numFmtId="0" fontId="27" fillId="0" borderId="62" xfId="0" applyFont="1" applyBorder="1" applyAlignment="1">
      <alignment horizontal="center" textRotation="90" wrapText="1"/>
    </xf>
    <xf numFmtId="0" fontId="16" fillId="15" borderId="110" xfId="0" applyFont="1" applyFill="1" applyBorder="1" applyAlignment="1">
      <alignment horizontal="left" vertical="center"/>
    </xf>
    <xf numFmtId="0" fontId="27" fillId="21" borderId="36" xfId="0" applyFont="1" applyFill="1" applyBorder="1" applyAlignment="1">
      <alignment horizontal="center" textRotation="90"/>
    </xf>
    <xf numFmtId="0" fontId="27" fillId="18" borderId="31" xfId="0" applyFont="1" applyFill="1" applyBorder="1" applyAlignment="1">
      <alignment horizontal="center" textRotation="90"/>
    </xf>
    <xf numFmtId="0" fontId="27" fillId="0" borderId="64" xfId="0" applyFont="1" applyBorder="1" applyAlignment="1">
      <alignment horizontal="center" textRotation="90" wrapText="1"/>
    </xf>
    <xf numFmtId="0" fontId="16" fillId="4" borderId="10" xfId="0" applyFont="1" applyFill="1" applyBorder="1" applyAlignment="1">
      <alignment horizontal="center" vertical="center" wrapText="1"/>
    </xf>
    <xf numFmtId="0" fontId="16" fillId="4" borderId="31" xfId="0" applyFont="1" applyFill="1" applyBorder="1" applyAlignment="1">
      <alignment horizontal="center" vertical="center" wrapText="1"/>
    </xf>
    <xf numFmtId="0" fontId="28" fillId="17" borderId="37" xfId="0" applyFont="1" applyFill="1" applyBorder="1" applyAlignment="1">
      <alignment horizontal="center" vertical="center" textRotation="90" wrapText="1"/>
    </xf>
    <xf numFmtId="0" fontId="28" fillId="17" borderId="26" xfId="0" applyFont="1" applyFill="1" applyBorder="1" applyAlignment="1">
      <alignment horizontal="center" vertical="center" textRotation="90" wrapText="1"/>
    </xf>
    <xf numFmtId="0" fontId="28" fillId="17" borderId="42" xfId="0" applyFont="1" applyFill="1" applyBorder="1" applyAlignment="1">
      <alignment horizontal="center" vertical="center" wrapText="1"/>
    </xf>
    <xf numFmtId="0" fontId="27" fillId="21" borderId="37" xfId="0" applyFont="1" applyFill="1" applyBorder="1" applyAlignment="1">
      <alignment horizontal="center" textRotation="90"/>
    </xf>
    <xf numFmtId="0" fontId="27" fillId="18" borderId="42" xfId="0" applyFont="1" applyFill="1" applyBorder="1" applyAlignment="1">
      <alignment horizontal="center" textRotation="90"/>
    </xf>
    <xf numFmtId="0" fontId="27" fillId="0" borderId="63" xfId="0" applyFont="1" applyBorder="1" applyAlignment="1">
      <alignment horizontal="center" textRotation="90" wrapText="1"/>
    </xf>
    <xf numFmtId="0" fontId="16" fillId="23" borderId="62" xfId="0" applyFont="1" applyFill="1" applyBorder="1" applyAlignment="1">
      <alignment horizontal="center" textRotation="90" wrapText="1"/>
    </xf>
    <xf numFmtId="0" fontId="16" fillId="23" borderId="64" xfId="0" applyFont="1" applyFill="1" applyBorder="1" applyAlignment="1">
      <alignment horizontal="center" textRotation="90" wrapText="1"/>
    </xf>
    <xf numFmtId="0" fontId="16" fillId="23" borderId="66" xfId="0" applyFont="1" applyFill="1" applyBorder="1" applyAlignment="1">
      <alignment horizontal="center" textRotation="90" wrapText="1"/>
    </xf>
    <xf numFmtId="49" fontId="16" fillId="4" borderId="111" xfId="0" applyNumberFormat="1" applyFont="1" applyFill="1" applyBorder="1" applyAlignment="1">
      <alignment wrapText="1"/>
    </xf>
    <xf numFmtId="0" fontId="16" fillId="13" borderId="62" xfId="0" applyFont="1" applyFill="1" applyBorder="1" applyAlignment="1">
      <alignment horizontal="center" textRotation="90" wrapText="1"/>
    </xf>
    <xf numFmtId="0" fontId="16" fillId="13" borderId="63" xfId="0" applyFont="1" applyFill="1" applyBorder="1" applyAlignment="1">
      <alignment horizontal="center" textRotation="90" wrapText="1"/>
    </xf>
    <xf numFmtId="0" fontId="27" fillId="0" borderId="103" xfId="0" applyFont="1" applyBorder="1" applyAlignment="1">
      <alignment horizontal="center" textRotation="90" wrapText="1"/>
    </xf>
    <xf numFmtId="0" fontId="16" fillId="0" borderId="104" xfId="0" applyFont="1" applyBorder="1" applyAlignment="1">
      <alignment horizontal="center" vertical="center"/>
    </xf>
    <xf numFmtId="0" fontId="16" fillId="0" borderId="54" xfId="0" applyFont="1" applyBorder="1" applyAlignment="1">
      <alignment wrapText="1"/>
    </xf>
    <xf numFmtId="0" fontId="27" fillId="11" borderId="4" xfId="0" applyFont="1" applyFill="1" applyBorder="1" applyAlignment="1">
      <alignment horizontal="center" vertical="center"/>
    </xf>
    <xf numFmtId="0" fontId="27" fillId="0" borderId="53" xfId="0" applyFont="1" applyBorder="1" applyAlignment="1">
      <alignment horizontal="center" textRotation="90" wrapText="1"/>
    </xf>
    <xf numFmtId="0" fontId="16" fillId="0" borderId="36" xfId="0" applyFont="1" applyBorder="1" applyAlignment="1">
      <alignment horizontal="center" vertical="center"/>
    </xf>
    <xf numFmtId="0" fontId="16" fillId="0" borderId="31" xfId="0" applyFont="1" applyBorder="1" applyAlignment="1">
      <alignment wrapText="1"/>
    </xf>
    <xf numFmtId="49" fontId="16" fillId="0" borderId="108" xfId="0" applyNumberFormat="1" applyFont="1" applyBorder="1" applyAlignment="1">
      <alignment wrapText="1"/>
    </xf>
    <xf numFmtId="0" fontId="27" fillId="11" borderId="65" xfId="0" applyFont="1" applyFill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27" fillId="11" borderId="66" xfId="0" applyFont="1" applyFill="1" applyBorder="1" applyAlignment="1">
      <alignment horizontal="center" vertical="center"/>
    </xf>
    <xf numFmtId="0" fontId="27" fillId="0" borderId="51" xfId="0" applyFont="1" applyBorder="1" applyAlignment="1">
      <alignment horizontal="center" textRotation="90" wrapText="1"/>
    </xf>
    <xf numFmtId="0" fontId="16" fillId="0" borderId="37" xfId="0" applyFont="1" applyBorder="1" applyAlignment="1">
      <alignment horizontal="center" vertical="center"/>
    </xf>
    <xf numFmtId="0" fontId="16" fillId="0" borderId="42" xfId="0" applyFont="1" applyBorder="1" applyAlignment="1">
      <alignment wrapText="1"/>
    </xf>
    <xf numFmtId="49" fontId="16" fillId="0" borderId="109" xfId="0" applyNumberFormat="1" applyFont="1" applyBorder="1" applyAlignment="1">
      <alignment wrapText="1"/>
    </xf>
    <xf numFmtId="0" fontId="27" fillId="11" borderId="20" xfId="0" applyFont="1" applyFill="1" applyBorder="1" applyAlignment="1">
      <alignment horizontal="center" vertical="center"/>
    </xf>
    <xf numFmtId="0" fontId="27" fillId="0" borderId="50" xfId="0" applyFont="1" applyBorder="1" applyAlignment="1">
      <alignment horizontal="center" textRotation="90" wrapText="1"/>
    </xf>
    <xf numFmtId="0" fontId="16" fillId="0" borderId="104" xfId="0" applyFont="1" applyBorder="1" applyAlignment="1">
      <alignment horizontal="center" vertical="center"/>
    </xf>
    <xf numFmtId="49" fontId="16" fillId="0" borderId="65" xfId="0" applyNumberFormat="1" applyFont="1" applyBorder="1" applyAlignment="1">
      <alignment wrapText="1"/>
    </xf>
    <xf numFmtId="0" fontId="27" fillId="11" borderId="65" xfId="0" applyFont="1" applyFill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41" xfId="0" applyFont="1" applyBorder="1" applyAlignment="1">
      <alignment wrapText="1"/>
    </xf>
    <xf numFmtId="0" fontId="16" fillId="0" borderId="78" xfId="0" applyFont="1" applyBorder="1" applyAlignment="1">
      <alignment horizontal="center" vertical="center"/>
    </xf>
    <xf numFmtId="0" fontId="32" fillId="11" borderId="64" xfId="0" applyFont="1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27" fillId="0" borderId="102" xfId="0" applyFont="1" applyBorder="1" applyAlignment="1">
      <alignment horizontal="center" textRotation="90" wrapText="1"/>
    </xf>
    <xf numFmtId="0" fontId="16" fillId="0" borderId="18" xfId="0" applyFont="1" applyBorder="1" applyAlignment="1">
      <alignment horizontal="center" vertical="center"/>
    </xf>
    <xf numFmtId="0" fontId="16" fillId="0" borderId="55" xfId="0" applyFont="1" applyBorder="1" applyAlignment="1">
      <alignment wrapText="1"/>
    </xf>
    <xf numFmtId="0" fontId="16" fillId="0" borderId="37" xfId="0" applyFont="1" applyBorder="1" applyAlignment="1">
      <alignment vertical="center" wrapText="1"/>
    </xf>
    <xf numFmtId="0" fontId="27" fillId="20" borderId="28" xfId="0" applyFont="1" applyFill="1" applyBorder="1" applyAlignment="1">
      <alignment horizontal="center" vertical="center" wrapText="1"/>
    </xf>
    <xf numFmtId="0" fontId="27" fillId="20" borderId="29" xfId="0" applyFont="1" applyFill="1" applyBorder="1" applyAlignment="1">
      <alignment horizontal="center" vertical="center" wrapText="1"/>
    </xf>
    <xf numFmtId="0" fontId="27" fillId="20" borderId="96" xfId="0" applyFont="1" applyFill="1" applyBorder="1" applyAlignment="1">
      <alignment horizontal="center" vertical="center" wrapText="1"/>
    </xf>
    <xf numFmtId="0" fontId="27" fillId="11" borderId="1" xfId="0" applyFont="1" applyFill="1" applyBorder="1" applyAlignment="1">
      <alignment horizontal="center" vertical="center"/>
    </xf>
    <xf numFmtId="0" fontId="27" fillId="18" borderId="28" xfId="0" applyFont="1" applyFill="1" applyBorder="1" applyAlignment="1">
      <alignment horizontal="center" vertical="center" wrapText="1"/>
    </xf>
    <xf numFmtId="0" fontId="27" fillId="18" borderId="29" xfId="0" applyFont="1" applyFill="1" applyBorder="1" applyAlignment="1">
      <alignment horizontal="center" vertical="center" wrapText="1"/>
    </xf>
    <xf numFmtId="0" fontId="27" fillId="18" borderId="96" xfId="0" applyFont="1" applyFill="1" applyBorder="1" applyAlignment="1">
      <alignment horizontal="center" vertical="center" wrapText="1"/>
    </xf>
    <xf numFmtId="0" fontId="27" fillId="11" borderId="96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6" fillId="21" borderId="104" xfId="0" applyFont="1" applyFill="1" applyBorder="1" applyAlignment="1">
      <alignment horizontal="center"/>
    </xf>
    <xf numFmtId="0" fontId="16" fillId="18" borderId="54" xfId="0" applyFont="1" applyFill="1" applyBorder="1" applyAlignment="1">
      <alignment horizontal="center"/>
    </xf>
    <xf numFmtId="0" fontId="16" fillId="21" borderId="36" xfId="0" applyFont="1" applyFill="1" applyBorder="1" applyAlignment="1">
      <alignment horizontal="center"/>
    </xf>
    <xf numFmtId="0" fontId="16" fillId="18" borderId="31" xfId="0" applyFont="1" applyFill="1" applyBorder="1" applyAlignment="1">
      <alignment horizontal="center"/>
    </xf>
    <xf numFmtId="0" fontId="16" fillId="21" borderId="37" xfId="0" applyFont="1" applyFill="1" applyBorder="1" applyAlignment="1">
      <alignment horizontal="center"/>
    </xf>
    <xf numFmtId="0" fontId="16" fillId="18" borderId="42" xfId="0" applyFont="1" applyFill="1" applyBorder="1" applyAlignment="1">
      <alignment horizontal="center"/>
    </xf>
    <xf numFmtId="0" fontId="16" fillId="21" borderId="35" xfId="0" applyFont="1" applyFill="1" applyBorder="1" applyAlignment="1">
      <alignment horizontal="center"/>
    </xf>
    <xf numFmtId="0" fontId="16" fillId="18" borderId="41" xfId="0" applyFont="1" applyFill="1" applyBorder="1" applyAlignment="1">
      <alignment horizontal="center"/>
    </xf>
    <xf numFmtId="0" fontId="27" fillId="21" borderId="28" xfId="0" applyFont="1" applyFill="1" applyBorder="1" applyAlignment="1">
      <alignment horizontal="center"/>
    </xf>
    <xf numFmtId="0" fontId="16" fillId="18" borderId="96" xfId="0" applyFont="1" applyFill="1" applyBorder="1" applyAlignment="1">
      <alignment horizontal="center"/>
    </xf>
    <xf numFmtId="0" fontId="16" fillId="18" borderId="28" xfId="0" applyFont="1" applyFill="1" applyBorder="1" applyAlignment="1">
      <alignment horizontal="center"/>
    </xf>
    <xf numFmtId="0" fontId="27" fillId="18" borderId="96" xfId="0" applyFont="1" applyFill="1" applyBorder="1" applyAlignment="1">
      <alignment horizontal="center"/>
    </xf>
    <xf numFmtId="0" fontId="16" fillId="11" borderId="28" xfId="0" applyFont="1" applyFill="1" applyBorder="1" applyAlignment="1">
      <alignment horizontal="center"/>
    </xf>
    <xf numFmtId="0" fontId="16" fillId="11" borderId="96" xfId="0" applyFont="1" applyFill="1" applyBorder="1" applyAlignment="1">
      <alignment horizontal="center"/>
    </xf>
    <xf numFmtId="49" fontId="16" fillId="21" borderId="1" xfId="0" applyNumberFormat="1" applyFont="1" applyFill="1" applyBorder="1" applyAlignment="1">
      <alignment horizontal="center" wrapText="1"/>
    </xf>
    <xf numFmtId="49" fontId="16" fillId="18" borderId="1" xfId="0" applyNumberFormat="1" applyFont="1" applyFill="1" applyBorder="1" applyAlignment="1">
      <alignment horizontal="center" wrapText="1"/>
    </xf>
    <xf numFmtId="49" fontId="16" fillId="11" borderId="1" xfId="0" applyNumberFormat="1" applyFont="1" applyFill="1" applyBorder="1" applyAlignment="1">
      <alignment horizontal="center"/>
    </xf>
    <xf numFmtId="49" fontId="16" fillId="11" borderId="2" xfId="0" applyNumberFormat="1" applyFont="1" applyFill="1" applyBorder="1" applyAlignment="1">
      <alignment horizontal="center"/>
    </xf>
    <xf numFmtId="0" fontId="16" fillId="15" borderId="116" xfId="0" applyFont="1" applyFill="1" applyBorder="1" applyAlignment="1">
      <alignment horizontal="left" vertical="center" wrapText="1"/>
    </xf>
    <xf numFmtId="0" fontId="16" fillId="15" borderId="117" xfId="0" applyFont="1" applyFill="1" applyBorder="1" applyAlignment="1">
      <alignment horizontal="left" vertical="center"/>
    </xf>
    <xf numFmtId="0" fontId="16" fillId="15" borderId="118" xfId="0" applyFont="1" applyFill="1" applyBorder="1" applyAlignment="1">
      <alignment horizontal="left" vertical="center"/>
    </xf>
    <xf numFmtId="0" fontId="27" fillId="20" borderId="11" xfId="0" applyFont="1" applyFill="1" applyBorder="1" applyAlignment="1">
      <alignment horizontal="center" vertical="center" wrapText="1"/>
    </xf>
    <xf numFmtId="0" fontId="27" fillId="19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L1" sqref="L1:L1048576"/>
    </sheetView>
  </sheetViews>
  <sheetFormatPr baseColWidth="10" defaultColWidth="11.44140625" defaultRowHeight="14.4" x14ac:dyDescent="0.3"/>
  <cols>
    <col min="1" max="1" width="5.88671875" style="6" customWidth="1"/>
    <col min="2" max="2" width="15" style="6" customWidth="1"/>
    <col min="3" max="3" width="16.5546875" style="6" customWidth="1"/>
    <col min="4" max="10" width="6.44140625" style="6" customWidth="1"/>
    <col min="11" max="12" width="11.44140625" style="6"/>
    <col min="13" max="18" width="14" style="6" customWidth="1"/>
    <col min="19" max="25" width="2.6640625" style="6" customWidth="1"/>
    <col min="26" max="16384" width="11.44140625" style="6"/>
  </cols>
  <sheetData>
    <row r="1" spans="1:18" ht="15" thickBot="1" x14ac:dyDescent="0.35"/>
    <row r="2" spans="1:18" ht="33" customHeight="1" thickBot="1" x14ac:dyDescent="0.35">
      <c r="A2" s="224" t="s">
        <v>327</v>
      </c>
      <c r="B2" s="225"/>
      <c r="C2" s="225"/>
      <c r="D2" s="225"/>
      <c r="E2" s="225"/>
      <c r="F2" s="225"/>
      <c r="G2" s="225"/>
      <c r="H2" s="225"/>
      <c r="I2" s="225"/>
      <c r="J2" s="225"/>
      <c r="K2" s="226"/>
    </row>
    <row r="3" spans="1:18" ht="15" customHeight="1" x14ac:dyDescent="0.3">
      <c r="A3" s="227" t="s">
        <v>249</v>
      </c>
      <c r="B3" s="228"/>
      <c r="C3" s="229"/>
      <c r="D3" s="192" t="s">
        <v>332</v>
      </c>
      <c r="E3" s="193"/>
      <c r="F3" s="193"/>
      <c r="G3" s="194"/>
      <c r="H3" s="188" t="s">
        <v>333</v>
      </c>
      <c r="I3" s="236" t="s">
        <v>210</v>
      </c>
      <c r="J3" s="239" t="s">
        <v>211</v>
      </c>
      <c r="K3" s="242" t="s">
        <v>240</v>
      </c>
    </row>
    <row r="4" spans="1:18" ht="36.75" customHeight="1" x14ac:dyDescent="0.3">
      <c r="A4" s="230"/>
      <c r="B4" s="231"/>
      <c r="C4" s="232"/>
      <c r="D4" s="195"/>
      <c r="E4" s="196"/>
      <c r="F4" s="196"/>
      <c r="G4" s="197"/>
      <c r="H4" s="189"/>
      <c r="I4" s="237"/>
      <c r="J4" s="240"/>
      <c r="K4" s="243"/>
    </row>
    <row r="5" spans="1:18" ht="31.8" customHeight="1" thickBot="1" x14ac:dyDescent="0.35">
      <c r="A5" s="233"/>
      <c r="B5" s="234"/>
      <c r="C5" s="235"/>
      <c r="D5" s="195"/>
      <c r="E5" s="196"/>
      <c r="F5" s="196"/>
      <c r="G5" s="197"/>
      <c r="H5" s="189"/>
      <c r="I5" s="237"/>
      <c r="J5" s="240"/>
      <c r="K5" s="243"/>
    </row>
    <row r="6" spans="1:18" ht="51.75" customHeight="1" thickBot="1" x14ac:dyDescent="0.35">
      <c r="A6" s="143" t="s">
        <v>243</v>
      </c>
      <c r="B6" s="245" t="s">
        <v>244</v>
      </c>
      <c r="C6" s="246"/>
      <c r="D6" s="217" t="s">
        <v>328</v>
      </c>
      <c r="E6" s="217" t="s">
        <v>329</v>
      </c>
      <c r="F6" s="217" t="s">
        <v>330</v>
      </c>
      <c r="G6" s="190" t="s">
        <v>353</v>
      </c>
      <c r="H6" s="190" t="s">
        <v>331</v>
      </c>
      <c r="I6" s="237"/>
      <c r="J6" s="240"/>
      <c r="K6" s="243"/>
    </row>
    <row r="7" spans="1:18" ht="58.5" customHeight="1" thickBot="1" x14ac:dyDescent="0.35">
      <c r="A7" s="131" t="s">
        <v>164</v>
      </c>
      <c r="B7" s="132" t="s">
        <v>242</v>
      </c>
      <c r="C7" s="144" t="s">
        <v>112</v>
      </c>
      <c r="D7" s="191"/>
      <c r="E7" s="191"/>
      <c r="F7" s="191"/>
      <c r="G7" s="191"/>
      <c r="H7" s="191"/>
      <c r="I7" s="238"/>
      <c r="J7" s="241"/>
      <c r="K7" s="244"/>
      <c r="M7" s="198" t="s">
        <v>336</v>
      </c>
      <c r="N7" s="199"/>
      <c r="O7" s="200"/>
      <c r="P7" s="201" t="s">
        <v>337</v>
      </c>
      <c r="Q7" s="199"/>
      <c r="R7" s="200"/>
    </row>
    <row r="8" spans="1:18" ht="22.2" thickBot="1" x14ac:dyDescent="0.35">
      <c r="A8" s="202" t="s">
        <v>84</v>
      </c>
      <c r="B8" s="218" t="s">
        <v>138</v>
      </c>
      <c r="C8" s="137" t="s">
        <v>204</v>
      </c>
      <c r="D8" s="107" t="s">
        <v>334</v>
      </c>
      <c r="E8" s="107" t="s">
        <v>334</v>
      </c>
      <c r="F8" s="107" t="s">
        <v>334</v>
      </c>
      <c r="G8" s="107" t="s">
        <v>334</v>
      </c>
      <c r="H8" s="187"/>
      <c r="I8" s="150"/>
      <c r="J8" s="156">
        <v>-4</v>
      </c>
      <c r="K8" s="219">
        <f>+J8+J9</f>
        <v>-8</v>
      </c>
      <c r="M8" s="183" t="s">
        <v>338</v>
      </c>
      <c r="N8" s="184" t="s">
        <v>339</v>
      </c>
      <c r="O8" s="184" t="s">
        <v>340</v>
      </c>
      <c r="P8" s="184" t="s">
        <v>341</v>
      </c>
      <c r="Q8" s="184" t="s">
        <v>342</v>
      </c>
      <c r="R8" s="184" t="s">
        <v>340</v>
      </c>
    </row>
    <row r="9" spans="1:18" ht="22.2" thickBot="1" x14ac:dyDescent="0.35">
      <c r="A9" s="203"/>
      <c r="B9" s="207"/>
      <c r="C9" s="135" t="s">
        <v>167</v>
      </c>
      <c r="D9" s="108" t="s">
        <v>334</v>
      </c>
      <c r="E9" s="108" t="s">
        <v>334</v>
      </c>
      <c r="F9" s="108" t="s">
        <v>334</v>
      </c>
      <c r="G9" s="108" t="s">
        <v>334</v>
      </c>
      <c r="H9" s="179"/>
      <c r="I9" s="145"/>
      <c r="J9" s="153">
        <v>-4</v>
      </c>
      <c r="K9" s="220"/>
      <c r="M9" s="185" t="s">
        <v>343</v>
      </c>
      <c r="N9" s="186" t="s">
        <v>343</v>
      </c>
      <c r="O9" s="186">
        <v>1</v>
      </c>
      <c r="P9" s="186" t="s">
        <v>344</v>
      </c>
      <c r="Q9" s="186" t="s">
        <v>345</v>
      </c>
      <c r="R9" s="186">
        <v>1</v>
      </c>
    </row>
    <row r="10" spans="1:18" ht="22.2" thickBot="1" x14ac:dyDescent="0.35">
      <c r="A10" s="203"/>
      <c r="B10" s="175" t="s">
        <v>139</v>
      </c>
      <c r="C10" s="135" t="s">
        <v>246</v>
      </c>
      <c r="D10" s="108" t="s">
        <v>334</v>
      </c>
      <c r="E10" s="108" t="s">
        <v>334</v>
      </c>
      <c r="F10" s="108" t="s">
        <v>334</v>
      </c>
      <c r="G10" s="108" t="s">
        <v>334</v>
      </c>
      <c r="H10" s="179"/>
      <c r="I10" s="145"/>
      <c r="J10" s="153">
        <v>-4</v>
      </c>
      <c r="K10" s="118">
        <f>+J10</f>
        <v>-4</v>
      </c>
      <c r="M10" s="185" t="s">
        <v>343</v>
      </c>
      <c r="N10" s="186" t="s">
        <v>346</v>
      </c>
      <c r="O10" s="186">
        <v>2</v>
      </c>
      <c r="P10" s="186" t="s">
        <v>346</v>
      </c>
      <c r="Q10" s="186" t="s">
        <v>345</v>
      </c>
      <c r="R10" s="186">
        <v>2</v>
      </c>
    </row>
    <row r="11" spans="1:18" ht="22.2" thickBot="1" x14ac:dyDescent="0.35">
      <c r="A11" s="203"/>
      <c r="B11" s="205" t="s">
        <v>140</v>
      </c>
      <c r="C11" s="135" t="s">
        <v>191</v>
      </c>
      <c r="D11" s="108" t="s">
        <v>334</v>
      </c>
      <c r="E11" s="108" t="s">
        <v>334</v>
      </c>
      <c r="F11" s="179"/>
      <c r="G11" s="179"/>
      <c r="H11" s="179"/>
      <c r="I11" s="145"/>
      <c r="J11" s="154">
        <v>-2</v>
      </c>
      <c r="K11" s="222">
        <f>+J11+J12</f>
        <v>-2</v>
      </c>
      <c r="M11" s="185" t="s">
        <v>343</v>
      </c>
      <c r="N11" s="186" t="s">
        <v>347</v>
      </c>
      <c r="O11" s="186">
        <v>3</v>
      </c>
      <c r="P11" s="186" t="s">
        <v>348</v>
      </c>
      <c r="Q11" s="186" t="s">
        <v>345</v>
      </c>
      <c r="R11" s="186">
        <v>3</v>
      </c>
    </row>
    <row r="12" spans="1:18" ht="29.4" customHeight="1" thickBot="1" x14ac:dyDescent="0.35">
      <c r="A12" s="204"/>
      <c r="B12" s="221"/>
      <c r="C12" s="136" t="s">
        <v>254</v>
      </c>
      <c r="D12" s="109"/>
      <c r="E12" s="110"/>
      <c r="F12" s="109"/>
      <c r="G12" s="117"/>
      <c r="H12" s="117"/>
      <c r="I12" s="146"/>
      <c r="J12" s="155"/>
      <c r="K12" s="223"/>
      <c r="M12" s="185" t="s">
        <v>346</v>
      </c>
      <c r="N12" s="186" t="s">
        <v>343</v>
      </c>
      <c r="O12" s="186">
        <v>4</v>
      </c>
      <c r="P12" s="186" t="s">
        <v>344</v>
      </c>
      <c r="Q12" s="186" t="s">
        <v>349</v>
      </c>
      <c r="R12" s="186">
        <v>4</v>
      </c>
    </row>
    <row r="13" spans="1:18" ht="28.2" customHeight="1" thickBot="1" x14ac:dyDescent="0.35">
      <c r="A13" s="202" t="s">
        <v>94</v>
      </c>
      <c r="B13" s="174" t="s">
        <v>141</v>
      </c>
      <c r="C13" s="134" t="s">
        <v>165</v>
      </c>
      <c r="D13" s="108" t="s">
        <v>334</v>
      </c>
      <c r="E13" s="108" t="s">
        <v>334</v>
      </c>
      <c r="F13" s="108" t="s">
        <v>334</v>
      </c>
      <c r="G13" s="108" t="s">
        <v>334</v>
      </c>
      <c r="H13" s="180"/>
      <c r="I13" s="147"/>
      <c r="J13" s="153">
        <v>-4</v>
      </c>
      <c r="K13" s="176">
        <f>+J13</f>
        <v>-4</v>
      </c>
      <c r="M13" s="185" t="s">
        <v>346</v>
      </c>
      <c r="N13" s="186" t="s">
        <v>346</v>
      </c>
      <c r="O13" s="186">
        <v>5</v>
      </c>
      <c r="P13" s="186" t="s">
        <v>346</v>
      </c>
      <c r="Q13" s="186" t="s">
        <v>349</v>
      </c>
      <c r="R13" s="186">
        <v>5</v>
      </c>
    </row>
    <row r="14" spans="1:18" ht="22.2" thickBot="1" x14ac:dyDescent="0.35">
      <c r="A14" s="203"/>
      <c r="B14" s="175" t="s">
        <v>142</v>
      </c>
      <c r="C14" s="135" t="s">
        <v>166</v>
      </c>
      <c r="D14" s="108" t="s">
        <v>334</v>
      </c>
      <c r="E14" s="108" t="s">
        <v>334</v>
      </c>
      <c r="F14" s="108" t="s">
        <v>334</v>
      </c>
      <c r="G14" s="108" t="s">
        <v>334</v>
      </c>
      <c r="H14" s="116"/>
      <c r="I14" s="148"/>
      <c r="J14" s="153">
        <v>-4</v>
      </c>
      <c r="K14" s="118">
        <f>+J14</f>
        <v>-4</v>
      </c>
      <c r="M14" s="185" t="s">
        <v>346</v>
      </c>
      <c r="N14" s="186" t="s">
        <v>347</v>
      </c>
      <c r="O14" s="186">
        <v>6</v>
      </c>
      <c r="P14" s="186" t="s">
        <v>348</v>
      </c>
      <c r="Q14" s="186" t="s">
        <v>349</v>
      </c>
      <c r="R14" s="186">
        <v>6</v>
      </c>
    </row>
    <row r="15" spans="1:18" ht="22.2" thickBot="1" x14ac:dyDescent="0.35">
      <c r="A15" s="204"/>
      <c r="B15" s="178" t="s">
        <v>154</v>
      </c>
      <c r="C15" s="136" t="s">
        <v>155</v>
      </c>
      <c r="D15" s="108" t="s">
        <v>334</v>
      </c>
      <c r="E15" s="108" t="s">
        <v>334</v>
      </c>
      <c r="F15" s="108" t="s">
        <v>334</v>
      </c>
      <c r="G15" s="108" t="s">
        <v>334</v>
      </c>
      <c r="H15" s="117"/>
      <c r="I15" s="149"/>
      <c r="J15" s="153">
        <v>-4</v>
      </c>
      <c r="K15" s="129">
        <f>+J15</f>
        <v>-4</v>
      </c>
      <c r="M15" s="185" t="s">
        <v>347</v>
      </c>
      <c r="N15" s="186" t="s">
        <v>343</v>
      </c>
      <c r="O15" s="186">
        <v>7</v>
      </c>
      <c r="P15" s="186" t="s">
        <v>344</v>
      </c>
      <c r="Q15" s="186" t="s">
        <v>350</v>
      </c>
      <c r="R15" s="186">
        <v>7</v>
      </c>
    </row>
    <row r="16" spans="1:18" ht="22.2" customHeight="1" thickBot="1" x14ac:dyDescent="0.35">
      <c r="A16" s="202" t="s">
        <v>150</v>
      </c>
      <c r="B16" s="140" t="s">
        <v>152</v>
      </c>
      <c r="C16" s="137" t="s">
        <v>197</v>
      </c>
      <c r="D16" s="108" t="s">
        <v>334</v>
      </c>
      <c r="E16" s="108" t="s">
        <v>334</v>
      </c>
      <c r="F16" s="108" t="s">
        <v>334</v>
      </c>
      <c r="G16" s="108" t="s">
        <v>334</v>
      </c>
      <c r="H16" s="115"/>
      <c r="I16" s="150"/>
      <c r="J16" s="153">
        <v>-4</v>
      </c>
      <c r="K16" s="130">
        <f>+J16</f>
        <v>-4</v>
      </c>
      <c r="M16" s="185" t="s">
        <v>347</v>
      </c>
      <c r="N16" s="186" t="s">
        <v>346</v>
      </c>
      <c r="O16" s="186">
        <v>8</v>
      </c>
      <c r="P16" s="186" t="s">
        <v>346</v>
      </c>
      <c r="Q16" s="186" t="s">
        <v>350</v>
      </c>
      <c r="R16" s="186">
        <v>8</v>
      </c>
    </row>
    <row r="17" spans="1:18" ht="22.2" thickBot="1" x14ac:dyDescent="0.35">
      <c r="A17" s="203"/>
      <c r="B17" s="205" t="s">
        <v>151</v>
      </c>
      <c r="C17" s="135" t="s">
        <v>193</v>
      </c>
      <c r="D17" s="139" t="s">
        <v>335</v>
      </c>
      <c r="E17" s="139" t="s">
        <v>352</v>
      </c>
      <c r="F17" s="139" t="s">
        <v>352</v>
      </c>
      <c r="G17" s="139" t="s">
        <v>352</v>
      </c>
      <c r="H17" s="139" t="s">
        <v>352</v>
      </c>
      <c r="I17" s="145">
        <v>10</v>
      </c>
      <c r="J17" s="154"/>
      <c r="K17" s="159">
        <f>+I17</f>
        <v>10</v>
      </c>
      <c r="M17" s="185" t="s">
        <v>347</v>
      </c>
      <c r="N17" s="186" t="s">
        <v>347</v>
      </c>
      <c r="O17" s="186">
        <v>9</v>
      </c>
      <c r="P17" s="186" t="s">
        <v>348</v>
      </c>
      <c r="Q17" s="186" t="s">
        <v>350</v>
      </c>
      <c r="R17" s="186">
        <v>9</v>
      </c>
    </row>
    <row r="18" spans="1:18" ht="22.2" thickBot="1" x14ac:dyDescent="0.35">
      <c r="A18" s="203"/>
      <c r="B18" s="206"/>
      <c r="C18" s="135" t="s">
        <v>255</v>
      </c>
      <c r="D18" s="139" t="s">
        <v>335</v>
      </c>
      <c r="E18" s="139" t="s">
        <v>352</v>
      </c>
      <c r="F18" s="139" t="s">
        <v>352</v>
      </c>
      <c r="G18" s="139" t="s">
        <v>352</v>
      </c>
      <c r="H18" s="139" t="s">
        <v>352</v>
      </c>
      <c r="I18" s="145">
        <v>10</v>
      </c>
      <c r="J18" s="154"/>
      <c r="K18" s="118">
        <f>+I18</f>
        <v>10</v>
      </c>
      <c r="M18" s="185" t="s">
        <v>351</v>
      </c>
      <c r="N18" s="186" t="s">
        <v>347</v>
      </c>
      <c r="O18" s="186">
        <v>10</v>
      </c>
      <c r="P18" s="186" t="s">
        <v>348</v>
      </c>
      <c r="Q18" s="186" t="s">
        <v>350</v>
      </c>
      <c r="R18" s="186">
        <v>10</v>
      </c>
    </row>
    <row r="19" spans="1:18" ht="21.6" x14ac:dyDescent="0.3">
      <c r="A19" s="203"/>
      <c r="B19" s="207"/>
      <c r="C19" s="135" t="s">
        <v>194</v>
      </c>
      <c r="D19" s="139" t="s">
        <v>335</v>
      </c>
      <c r="E19" s="139" t="s">
        <v>352</v>
      </c>
      <c r="F19" s="139" t="s">
        <v>352</v>
      </c>
      <c r="G19" s="139" t="s">
        <v>352</v>
      </c>
      <c r="H19" s="139" t="s">
        <v>352</v>
      </c>
      <c r="I19" s="145">
        <v>10</v>
      </c>
      <c r="J19" s="154"/>
      <c r="K19" s="118">
        <f>+I19</f>
        <v>10</v>
      </c>
    </row>
    <row r="20" spans="1:18" ht="22.2" thickBot="1" x14ac:dyDescent="0.35">
      <c r="A20" s="203"/>
      <c r="B20" s="177" t="s">
        <v>248</v>
      </c>
      <c r="C20" s="138" t="s">
        <v>247</v>
      </c>
      <c r="D20" s="139" t="s">
        <v>335</v>
      </c>
      <c r="E20" s="139" t="s">
        <v>352</v>
      </c>
      <c r="F20" s="139" t="s">
        <v>352</v>
      </c>
      <c r="G20" s="139" t="s">
        <v>352</v>
      </c>
      <c r="H20" s="116"/>
      <c r="I20" s="145">
        <v>8</v>
      </c>
      <c r="J20" s="154"/>
      <c r="K20" s="118">
        <f>+I20</f>
        <v>8</v>
      </c>
    </row>
    <row r="21" spans="1:18" ht="15.75" customHeight="1" thickBot="1" x14ac:dyDescent="0.35">
      <c r="A21" s="208" t="s">
        <v>210</v>
      </c>
      <c r="B21" s="209"/>
      <c r="C21" s="210"/>
      <c r="D21" s="160" t="s">
        <v>354</v>
      </c>
      <c r="E21" s="160" t="s">
        <v>354</v>
      </c>
      <c r="F21" s="160" t="s">
        <v>354</v>
      </c>
      <c r="G21" s="181" t="s">
        <v>354</v>
      </c>
      <c r="H21" s="181" t="s">
        <v>355</v>
      </c>
      <c r="I21" s="151">
        <f>SUM(I17:I20)</f>
        <v>38</v>
      </c>
      <c r="J21" s="157"/>
      <c r="K21" s="133"/>
    </row>
    <row r="22" spans="1:18" ht="15.75" customHeight="1" thickBot="1" x14ac:dyDescent="0.35">
      <c r="A22" s="211" t="s">
        <v>239</v>
      </c>
      <c r="B22" s="212"/>
      <c r="C22" s="213"/>
      <c r="D22" s="161" t="s">
        <v>356</v>
      </c>
      <c r="E22" s="161" t="s">
        <v>356</v>
      </c>
      <c r="F22" s="161" t="s">
        <v>357</v>
      </c>
      <c r="G22" s="182" t="s">
        <v>357</v>
      </c>
      <c r="H22" s="182" t="s">
        <v>358</v>
      </c>
      <c r="I22" s="162"/>
      <c r="J22" s="158">
        <f>SUM(J8:J21)</f>
        <v>-30</v>
      </c>
      <c r="K22" s="133"/>
    </row>
    <row r="23" spans="1:18" ht="24.6" customHeight="1" thickBot="1" x14ac:dyDescent="0.35">
      <c r="A23" s="214" t="s">
        <v>241</v>
      </c>
      <c r="B23" s="215"/>
      <c r="C23" s="216"/>
      <c r="D23" s="141">
        <f>+D21+D22</f>
        <v>0</v>
      </c>
      <c r="E23" s="141">
        <f t="shared" ref="E23:H23" si="0">+E21+E22</f>
        <v>0</v>
      </c>
      <c r="F23" s="141">
        <f t="shared" si="0"/>
        <v>1</v>
      </c>
      <c r="G23" s="141">
        <f t="shared" si="0"/>
        <v>1</v>
      </c>
      <c r="H23" s="141">
        <f t="shared" si="0"/>
        <v>6</v>
      </c>
      <c r="I23" s="152"/>
      <c r="J23" s="142"/>
      <c r="K23" s="133">
        <f>SUM(K8:K22)</f>
        <v>8</v>
      </c>
    </row>
  </sheetData>
  <mergeCells count="26">
    <mergeCell ref="K8:K9"/>
    <mergeCell ref="B11:B12"/>
    <mergeCell ref="K11:K12"/>
    <mergeCell ref="G6:G7"/>
    <mergeCell ref="A2:K2"/>
    <mergeCell ref="A3:C5"/>
    <mergeCell ref="I3:I7"/>
    <mergeCell ref="J3:J7"/>
    <mergeCell ref="K3:K7"/>
    <mergeCell ref="B6:C6"/>
    <mergeCell ref="A23:C23"/>
    <mergeCell ref="D6:D7"/>
    <mergeCell ref="E6:E7"/>
    <mergeCell ref="F6:F7"/>
    <mergeCell ref="A8:A12"/>
    <mergeCell ref="B8:B9"/>
    <mergeCell ref="A13:A15"/>
    <mergeCell ref="A16:A20"/>
    <mergeCell ref="B17:B19"/>
    <mergeCell ref="A21:C21"/>
    <mergeCell ref="A22:C22"/>
    <mergeCell ref="H3:H5"/>
    <mergeCell ref="H6:H7"/>
    <mergeCell ref="D3:G5"/>
    <mergeCell ref="M7:O7"/>
    <mergeCell ref="P7:R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zoomScaleNormal="100" workbookViewId="0">
      <selection activeCell="B2" sqref="B2:J23"/>
    </sheetView>
  </sheetViews>
  <sheetFormatPr baseColWidth="10" defaultColWidth="11.44140625" defaultRowHeight="14.4" x14ac:dyDescent="0.3"/>
  <cols>
    <col min="1" max="1" width="11.44140625" style="6"/>
    <col min="2" max="2" width="5.88671875" style="6" customWidth="1"/>
    <col min="3" max="3" width="15" style="6" customWidth="1"/>
    <col min="4" max="4" width="16.5546875" style="6" customWidth="1"/>
    <col min="5" max="7" width="5.44140625" style="6" customWidth="1"/>
    <col min="8" max="10" width="5.5546875" style="604" customWidth="1"/>
    <col min="11" max="16384" width="11.44140625" style="6"/>
  </cols>
  <sheetData>
    <row r="1" spans="2:10" ht="15" thickBot="1" x14ac:dyDescent="0.35"/>
    <row r="2" spans="2:10" ht="15" customHeight="1" x14ac:dyDescent="0.3">
      <c r="B2" s="623" t="s">
        <v>419</v>
      </c>
      <c r="C2" s="624"/>
      <c r="D2" s="625"/>
      <c r="E2" s="560" t="s">
        <v>198</v>
      </c>
      <c r="F2" s="560" t="s">
        <v>199</v>
      </c>
      <c r="G2" s="560" t="s">
        <v>200</v>
      </c>
      <c r="H2" s="545" t="s">
        <v>210</v>
      </c>
      <c r="I2" s="546" t="s">
        <v>211</v>
      </c>
      <c r="J2" s="547" t="s">
        <v>240</v>
      </c>
    </row>
    <row r="3" spans="2:10" ht="36.75" customHeight="1" x14ac:dyDescent="0.3">
      <c r="B3" s="548"/>
      <c r="C3" s="543"/>
      <c r="D3" s="544"/>
      <c r="E3" s="561"/>
      <c r="F3" s="561"/>
      <c r="G3" s="561"/>
      <c r="H3" s="549"/>
      <c r="I3" s="550"/>
      <c r="J3" s="551"/>
    </row>
    <row r="4" spans="2:10" ht="39" customHeight="1" thickBot="1" x14ac:dyDescent="0.35">
      <c r="B4" s="548"/>
      <c r="C4" s="543"/>
      <c r="D4" s="544"/>
      <c r="E4" s="562"/>
      <c r="F4" s="562"/>
      <c r="G4" s="562"/>
      <c r="H4" s="549"/>
      <c r="I4" s="550"/>
      <c r="J4" s="551"/>
    </row>
    <row r="5" spans="2:10" ht="51.75" customHeight="1" x14ac:dyDescent="0.3">
      <c r="B5" s="563" t="s">
        <v>243</v>
      </c>
      <c r="C5" s="552" t="s">
        <v>401</v>
      </c>
      <c r="D5" s="553"/>
      <c r="E5" s="564" t="s">
        <v>201</v>
      </c>
      <c r="F5" s="564" t="s">
        <v>202</v>
      </c>
      <c r="G5" s="564" t="s">
        <v>203</v>
      </c>
      <c r="H5" s="549"/>
      <c r="I5" s="550"/>
      <c r="J5" s="551"/>
    </row>
    <row r="6" spans="2:10" ht="58.5" customHeight="1" thickBot="1" x14ac:dyDescent="0.35">
      <c r="B6" s="554" t="s">
        <v>164</v>
      </c>
      <c r="C6" s="555" t="s">
        <v>242</v>
      </c>
      <c r="D6" s="556" t="s">
        <v>112</v>
      </c>
      <c r="E6" s="565"/>
      <c r="F6" s="565"/>
      <c r="G6" s="565"/>
      <c r="H6" s="557"/>
      <c r="I6" s="558"/>
      <c r="J6" s="559"/>
    </row>
    <row r="7" spans="2:10" ht="21" customHeight="1" thickBot="1" x14ac:dyDescent="0.35">
      <c r="B7" s="566" t="s">
        <v>84</v>
      </c>
      <c r="C7" s="567" t="s">
        <v>138</v>
      </c>
      <c r="D7" s="568" t="s">
        <v>204</v>
      </c>
      <c r="E7" s="426" t="s">
        <v>404</v>
      </c>
      <c r="F7" s="426" t="s">
        <v>405</v>
      </c>
      <c r="G7" s="443"/>
      <c r="H7" s="605"/>
      <c r="I7" s="606">
        <v>-6</v>
      </c>
      <c r="J7" s="569">
        <f>+I7+I8</f>
        <v>-12</v>
      </c>
    </row>
    <row r="8" spans="2:10" ht="21" customHeight="1" thickBot="1" x14ac:dyDescent="0.35">
      <c r="B8" s="570"/>
      <c r="C8" s="571"/>
      <c r="D8" s="572" t="s">
        <v>167</v>
      </c>
      <c r="E8" s="426" t="s">
        <v>404</v>
      </c>
      <c r="F8" s="426" t="s">
        <v>405</v>
      </c>
      <c r="G8" s="438"/>
      <c r="H8" s="607"/>
      <c r="I8" s="608">
        <v>-6</v>
      </c>
      <c r="J8" s="574"/>
    </row>
    <row r="9" spans="2:10" ht="21" customHeight="1" thickBot="1" x14ac:dyDescent="0.35">
      <c r="B9" s="570"/>
      <c r="C9" s="575" t="s">
        <v>139</v>
      </c>
      <c r="D9" s="572" t="s">
        <v>246</v>
      </c>
      <c r="E9" s="573" t="s">
        <v>407</v>
      </c>
      <c r="F9" s="426" t="s">
        <v>405</v>
      </c>
      <c r="G9" s="438"/>
      <c r="H9" s="607"/>
      <c r="I9" s="608">
        <v>-11</v>
      </c>
      <c r="J9" s="513">
        <f>+I9</f>
        <v>-11</v>
      </c>
    </row>
    <row r="10" spans="2:10" ht="21" customHeight="1" thickBot="1" x14ac:dyDescent="0.35">
      <c r="B10" s="570"/>
      <c r="C10" s="571" t="s">
        <v>140</v>
      </c>
      <c r="D10" s="572" t="s">
        <v>191</v>
      </c>
      <c r="E10" s="426" t="s">
        <v>404</v>
      </c>
      <c r="F10" s="573" t="s">
        <v>406</v>
      </c>
      <c r="G10" s="438"/>
      <c r="H10" s="607"/>
      <c r="I10" s="608">
        <v>-8</v>
      </c>
      <c r="J10" s="576">
        <f>+I10+I11</f>
        <v>-12</v>
      </c>
    </row>
    <row r="11" spans="2:10" ht="21" customHeight="1" thickBot="1" x14ac:dyDescent="0.35">
      <c r="B11" s="577"/>
      <c r="C11" s="578"/>
      <c r="D11" s="579" t="s">
        <v>254</v>
      </c>
      <c r="E11" s="426" t="s">
        <v>405</v>
      </c>
      <c r="F11" s="426" t="s">
        <v>405</v>
      </c>
      <c r="G11" s="438"/>
      <c r="H11" s="609"/>
      <c r="I11" s="610">
        <v>-4</v>
      </c>
      <c r="J11" s="581"/>
    </row>
    <row r="12" spans="2:10" ht="21" customHeight="1" x14ac:dyDescent="0.3">
      <c r="B12" s="582" t="s">
        <v>94</v>
      </c>
      <c r="C12" s="583" t="s">
        <v>141</v>
      </c>
      <c r="D12" s="568" t="s">
        <v>165</v>
      </c>
      <c r="E12" s="426" t="s">
        <v>404</v>
      </c>
      <c r="F12" s="584"/>
      <c r="G12" s="584"/>
      <c r="H12" s="605"/>
      <c r="I12" s="606">
        <v>-4</v>
      </c>
      <c r="J12" s="585">
        <f>+I12</f>
        <v>-4</v>
      </c>
    </row>
    <row r="13" spans="2:10" ht="21" customHeight="1" x14ac:dyDescent="0.3">
      <c r="B13" s="570"/>
      <c r="C13" s="575" t="s">
        <v>142</v>
      </c>
      <c r="D13" s="572" t="s">
        <v>166</v>
      </c>
      <c r="E13" s="426" t="s">
        <v>405</v>
      </c>
      <c r="F13" s="429"/>
      <c r="G13" s="429"/>
      <c r="H13" s="607"/>
      <c r="I13" s="608">
        <v>-2</v>
      </c>
      <c r="J13" s="513">
        <f>+I13</f>
        <v>-2</v>
      </c>
    </row>
    <row r="14" spans="2:10" ht="21" customHeight="1" thickBot="1" x14ac:dyDescent="0.35">
      <c r="B14" s="577"/>
      <c r="C14" s="586" t="s">
        <v>154</v>
      </c>
      <c r="D14" s="579" t="s">
        <v>155</v>
      </c>
      <c r="E14" s="426" t="s">
        <v>405</v>
      </c>
      <c r="F14" s="438"/>
      <c r="G14" s="438"/>
      <c r="H14" s="609"/>
      <c r="I14" s="610">
        <v>-2</v>
      </c>
      <c r="J14" s="542">
        <f>+I14</f>
        <v>-2</v>
      </c>
    </row>
    <row r="15" spans="2:10" ht="21" customHeight="1" x14ac:dyDescent="0.3">
      <c r="B15" s="582" t="s">
        <v>150</v>
      </c>
      <c r="C15" s="587" t="s">
        <v>152</v>
      </c>
      <c r="D15" s="588" t="s">
        <v>197</v>
      </c>
      <c r="E15" s="426" t="s">
        <v>404</v>
      </c>
      <c r="F15" s="413" t="s">
        <v>408</v>
      </c>
      <c r="G15" s="415"/>
      <c r="H15" s="611"/>
      <c r="I15" s="612">
        <v>-5</v>
      </c>
      <c r="J15" s="504">
        <f>+I15</f>
        <v>-5</v>
      </c>
    </row>
    <row r="16" spans="2:10" ht="21" customHeight="1" x14ac:dyDescent="0.3">
      <c r="B16" s="570"/>
      <c r="C16" s="589" t="s">
        <v>151</v>
      </c>
      <c r="D16" s="572" t="s">
        <v>193</v>
      </c>
      <c r="E16" s="573" t="s">
        <v>415</v>
      </c>
      <c r="F16" s="573" t="s">
        <v>416</v>
      </c>
      <c r="G16" s="573" t="s">
        <v>417</v>
      </c>
      <c r="H16" s="607">
        <v>31</v>
      </c>
      <c r="I16" s="608"/>
      <c r="J16" s="590">
        <f>+H16</f>
        <v>31</v>
      </c>
    </row>
    <row r="17" spans="2:10" ht="21" customHeight="1" x14ac:dyDescent="0.3">
      <c r="B17" s="570"/>
      <c r="C17" s="591"/>
      <c r="D17" s="572" t="s">
        <v>255</v>
      </c>
      <c r="E17" s="573" t="s">
        <v>413</v>
      </c>
      <c r="F17" s="573" t="s">
        <v>418</v>
      </c>
      <c r="G17" s="573" t="s">
        <v>409</v>
      </c>
      <c r="H17" s="607">
        <v>128</v>
      </c>
      <c r="I17" s="608"/>
      <c r="J17" s="513">
        <f>+H17</f>
        <v>128</v>
      </c>
    </row>
    <row r="18" spans="2:10" ht="21" customHeight="1" x14ac:dyDescent="0.3">
      <c r="B18" s="570"/>
      <c r="C18" s="567"/>
      <c r="D18" s="572" t="s">
        <v>194</v>
      </c>
      <c r="E18" s="573" t="s">
        <v>413</v>
      </c>
      <c r="F18" s="573" t="s">
        <v>414</v>
      </c>
      <c r="G18" s="573" t="s">
        <v>410</v>
      </c>
      <c r="H18" s="607">
        <v>128</v>
      </c>
      <c r="I18" s="608"/>
      <c r="J18" s="513">
        <f>+H18</f>
        <v>128</v>
      </c>
    </row>
    <row r="19" spans="2:10" ht="21" customHeight="1" thickBot="1" x14ac:dyDescent="0.35">
      <c r="B19" s="592"/>
      <c r="C19" s="593" t="s">
        <v>248</v>
      </c>
      <c r="D19" s="594" t="s">
        <v>247</v>
      </c>
      <c r="E19" s="580" t="s">
        <v>412</v>
      </c>
      <c r="F19" s="580" t="s">
        <v>412</v>
      </c>
      <c r="G19" s="573" t="s">
        <v>411</v>
      </c>
      <c r="H19" s="607">
        <v>90</v>
      </c>
      <c r="I19" s="608"/>
      <c r="J19" s="513">
        <f>+H19</f>
        <v>90</v>
      </c>
    </row>
    <row r="20" spans="2:10" ht="21" customHeight="1" thickBot="1" x14ac:dyDescent="0.35">
      <c r="B20" s="592"/>
      <c r="C20" s="595" t="s">
        <v>153</v>
      </c>
      <c r="D20" s="579" t="s">
        <v>195</v>
      </c>
      <c r="E20" s="580" t="s">
        <v>412</v>
      </c>
      <c r="F20" s="580" t="s">
        <v>412</v>
      </c>
      <c r="G20" s="580" t="s">
        <v>412</v>
      </c>
      <c r="H20" s="609">
        <v>90</v>
      </c>
      <c r="I20" s="610"/>
      <c r="J20" s="542">
        <f>+H20</f>
        <v>90</v>
      </c>
    </row>
    <row r="21" spans="2:10" ht="15.75" customHeight="1" thickBot="1" x14ac:dyDescent="0.35">
      <c r="B21" s="596" t="s">
        <v>210</v>
      </c>
      <c r="C21" s="597"/>
      <c r="D21" s="598"/>
      <c r="E21" s="619" t="s">
        <v>250</v>
      </c>
      <c r="F21" s="619" t="s">
        <v>250</v>
      </c>
      <c r="G21" s="619" t="s">
        <v>251</v>
      </c>
      <c r="H21" s="613">
        <f>SUM(H16:H20)</f>
        <v>467</v>
      </c>
      <c r="I21" s="614"/>
      <c r="J21" s="599"/>
    </row>
    <row r="22" spans="2:10" ht="15.75" customHeight="1" thickBot="1" x14ac:dyDescent="0.35">
      <c r="B22" s="600" t="s">
        <v>239</v>
      </c>
      <c r="C22" s="601"/>
      <c r="D22" s="602"/>
      <c r="E22" s="620" t="s">
        <v>252</v>
      </c>
      <c r="F22" s="620" t="s">
        <v>253</v>
      </c>
      <c r="G22" s="620"/>
      <c r="H22" s="615"/>
      <c r="I22" s="616">
        <f>SUM(I7:I21)</f>
        <v>-48</v>
      </c>
      <c r="J22" s="599"/>
    </row>
    <row r="23" spans="2:10" ht="15.75" customHeight="1" thickBot="1" x14ac:dyDescent="0.35">
      <c r="B23" s="529" t="s">
        <v>241</v>
      </c>
      <c r="C23" s="530"/>
      <c r="D23" s="603"/>
      <c r="E23" s="621">
        <f>+E21+E22</f>
        <v>148</v>
      </c>
      <c r="F23" s="622">
        <f>+F21+F22</f>
        <v>170</v>
      </c>
      <c r="G23" s="621">
        <f>+G21+G22</f>
        <v>101</v>
      </c>
      <c r="H23" s="617"/>
      <c r="I23" s="618"/>
      <c r="J23" s="599">
        <f>SUM(J7:J22)</f>
        <v>419</v>
      </c>
    </row>
  </sheetData>
  <mergeCells count="22">
    <mergeCell ref="B23:D23"/>
    <mergeCell ref="C7:C8"/>
    <mergeCell ref="J7:J8"/>
    <mergeCell ref="J10:J11"/>
    <mergeCell ref="C5:D5"/>
    <mergeCell ref="B12:B14"/>
    <mergeCell ref="B15:B20"/>
    <mergeCell ref="C16:C18"/>
    <mergeCell ref="B21:D21"/>
    <mergeCell ref="B22:D22"/>
    <mergeCell ref="I2:I6"/>
    <mergeCell ref="B7:B11"/>
    <mergeCell ref="C10:C11"/>
    <mergeCell ref="J2:J6"/>
    <mergeCell ref="E2:E4"/>
    <mergeCell ref="F2:F4"/>
    <mergeCell ref="G2:G4"/>
    <mergeCell ref="E5:E6"/>
    <mergeCell ref="F5:F6"/>
    <mergeCell ref="G5:G6"/>
    <mergeCell ref="H2:H6"/>
    <mergeCell ref="B2:D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7"/>
  <sheetViews>
    <sheetView topLeftCell="A13" zoomScale="110" zoomScaleNormal="110" workbookViewId="0">
      <selection activeCell="A2" sqref="A2:AE26"/>
    </sheetView>
  </sheetViews>
  <sheetFormatPr baseColWidth="10" defaultRowHeight="14.4" x14ac:dyDescent="0.3"/>
  <cols>
    <col min="1" max="1" width="5.5546875" customWidth="1"/>
    <col min="2" max="2" width="8.6640625" customWidth="1"/>
    <col min="3" max="3" width="12.88671875" customWidth="1"/>
    <col min="4" max="4" width="3.88671875" customWidth="1"/>
    <col min="5" max="5" width="3.88671875" style="6" customWidth="1"/>
    <col min="6" max="8" width="3.88671875" customWidth="1"/>
    <col min="9" max="11" width="3.88671875" style="6" customWidth="1"/>
    <col min="12" max="12" width="3.88671875" customWidth="1"/>
    <col min="13" max="14" width="3.88671875" style="6" customWidth="1"/>
    <col min="15" max="16" width="3.88671875" customWidth="1"/>
    <col min="17" max="17" width="3.88671875" style="6" customWidth="1"/>
    <col min="18" max="20" width="3.88671875" customWidth="1"/>
    <col min="21" max="21" width="3.88671875" style="6" customWidth="1"/>
    <col min="22" max="28" width="4.109375" customWidth="1"/>
    <col min="29" max="29" width="3.77734375" style="10" customWidth="1"/>
    <col min="30" max="30" width="3.77734375" style="114" customWidth="1"/>
    <col min="31" max="31" width="3.77734375" style="10" customWidth="1"/>
    <col min="32" max="32" width="2.6640625" customWidth="1"/>
    <col min="33" max="33" width="4.44140625" customWidth="1"/>
    <col min="34" max="34" width="11" customWidth="1"/>
    <col min="35" max="35" width="5.88671875" customWidth="1"/>
    <col min="36" max="36" width="2.6640625" customWidth="1"/>
    <col min="37" max="37" width="7.88671875" customWidth="1"/>
    <col min="38" max="43" width="2.6640625" customWidth="1"/>
  </cols>
  <sheetData>
    <row r="1" spans="1:37" ht="24.75" customHeight="1" thickBot="1" x14ac:dyDescent="0.35"/>
    <row r="2" spans="1:37" s="6" customFormat="1" ht="15" customHeight="1" x14ac:dyDescent="0.3">
      <c r="A2" s="349" t="s">
        <v>403</v>
      </c>
      <c r="B2" s="350"/>
      <c r="C2" s="351"/>
      <c r="D2" s="352" t="s">
        <v>162</v>
      </c>
      <c r="E2" s="352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  <c r="T2" s="353"/>
      <c r="U2" s="353"/>
      <c r="V2" s="353"/>
      <c r="W2" s="353"/>
      <c r="X2" s="353"/>
      <c r="Y2" s="353"/>
      <c r="Z2" s="353"/>
      <c r="AA2" s="353"/>
      <c r="AB2" s="353"/>
      <c r="AC2" s="368" t="s">
        <v>210</v>
      </c>
      <c r="AD2" s="369" t="s">
        <v>211</v>
      </c>
      <c r="AE2" s="370" t="s">
        <v>240</v>
      </c>
    </row>
    <row r="3" spans="1:37" ht="36.75" customHeight="1" thickBot="1" x14ac:dyDescent="0.35">
      <c r="A3" s="354"/>
      <c r="B3" s="355"/>
      <c r="C3" s="356"/>
      <c r="D3" s="371" t="s">
        <v>157</v>
      </c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  <c r="R3" s="372"/>
      <c r="S3" s="372"/>
      <c r="T3" s="372"/>
      <c r="U3" s="373"/>
      <c r="V3" s="374" t="s">
        <v>158</v>
      </c>
      <c r="W3" s="375"/>
      <c r="X3" s="376"/>
      <c r="Y3" s="374" t="s">
        <v>160</v>
      </c>
      <c r="Z3" s="376"/>
      <c r="AA3" s="374" t="s">
        <v>161</v>
      </c>
      <c r="AB3" s="377"/>
      <c r="AC3" s="378"/>
      <c r="AD3" s="379"/>
      <c r="AE3" s="380"/>
    </row>
    <row r="4" spans="1:37" s="6" customFormat="1" ht="39" customHeight="1" thickBot="1" x14ac:dyDescent="0.35">
      <c r="A4" s="357"/>
      <c r="B4" s="358"/>
      <c r="C4" s="359"/>
      <c r="D4" s="381" t="s">
        <v>129</v>
      </c>
      <c r="E4" s="382"/>
      <c r="F4" s="382"/>
      <c r="G4" s="382"/>
      <c r="H4" s="382"/>
      <c r="I4" s="382"/>
      <c r="J4" s="382"/>
      <c r="K4" s="382"/>
      <c r="L4" s="382"/>
      <c r="M4" s="382"/>
      <c r="N4" s="382"/>
      <c r="O4" s="382"/>
      <c r="P4" s="382"/>
      <c r="Q4" s="382"/>
      <c r="R4" s="382"/>
      <c r="S4" s="382"/>
      <c r="T4" s="382"/>
      <c r="U4" s="383"/>
      <c r="V4" s="384" t="s">
        <v>159</v>
      </c>
      <c r="W4" s="384" t="s">
        <v>45</v>
      </c>
      <c r="X4" s="384" t="s">
        <v>46</v>
      </c>
      <c r="Y4" s="384" t="s">
        <v>48</v>
      </c>
      <c r="Z4" s="384" t="s">
        <v>145</v>
      </c>
      <c r="AA4" s="384" t="s">
        <v>51</v>
      </c>
      <c r="AB4" s="384" t="s">
        <v>52</v>
      </c>
      <c r="AC4" s="378"/>
      <c r="AD4" s="379"/>
      <c r="AE4" s="380"/>
    </row>
    <row r="5" spans="1:37" ht="48" customHeight="1" thickBot="1" x14ac:dyDescent="0.35">
      <c r="A5" s="385" t="s">
        <v>243</v>
      </c>
      <c r="B5" s="360" t="s">
        <v>401</v>
      </c>
      <c r="C5" s="361"/>
      <c r="D5" s="386" t="s">
        <v>25</v>
      </c>
      <c r="E5" s="387"/>
      <c r="F5" s="388" t="s">
        <v>26</v>
      </c>
      <c r="G5" s="389" t="s">
        <v>27</v>
      </c>
      <c r="H5" s="389" t="s">
        <v>28</v>
      </c>
      <c r="I5" s="386" t="s">
        <v>29</v>
      </c>
      <c r="J5" s="390"/>
      <c r="K5" s="390"/>
      <c r="L5" s="387"/>
      <c r="M5" s="386" t="s">
        <v>30</v>
      </c>
      <c r="N5" s="387"/>
      <c r="O5" s="388" t="s">
        <v>31</v>
      </c>
      <c r="P5" s="386" t="s">
        <v>156</v>
      </c>
      <c r="Q5" s="387"/>
      <c r="R5" s="388" t="s">
        <v>33</v>
      </c>
      <c r="S5" s="388" t="s">
        <v>34</v>
      </c>
      <c r="T5" s="388" t="s">
        <v>36</v>
      </c>
      <c r="U5" s="391" t="s">
        <v>42</v>
      </c>
      <c r="V5" s="392"/>
      <c r="W5" s="392"/>
      <c r="X5" s="392"/>
      <c r="Y5" s="392"/>
      <c r="Z5" s="392"/>
      <c r="AA5" s="392"/>
      <c r="AB5" s="392"/>
      <c r="AC5" s="378"/>
      <c r="AD5" s="379"/>
      <c r="AE5" s="380"/>
    </row>
    <row r="6" spans="1:37" s="6" customFormat="1" ht="33" customHeight="1" thickBot="1" x14ac:dyDescent="0.35">
      <c r="A6" s="362" t="s">
        <v>164</v>
      </c>
      <c r="B6" s="363" t="s">
        <v>242</v>
      </c>
      <c r="C6" s="364" t="s">
        <v>112</v>
      </c>
      <c r="D6" s="393"/>
      <c r="E6" s="394"/>
      <c r="F6" s="395"/>
      <c r="G6" s="396"/>
      <c r="H6" s="396"/>
      <c r="I6" s="393"/>
      <c r="J6" s="397"/>
      <c r="K6" s="397"/>
      <c r="L6" s="394"/>
      <c r="M6" s="393"/>
      <c r="N6" s="394"/>
      <c r="O6" s="395"/>
      <c r="P6" s="393"/>
      <c r="Q6" s="394"/>
      <c r="R6" s="395"/>
      <c r="S6" s="395"/>
      <c r="T6" s="395"/>
      <c r="U6" s="398"/>
      <c r="V6" s="392"/>
      <c r="W6" s="392"/>
      <c r="X6" s="392"/>
      <c r="Y6" s="392"/>
      <c r="Z6" s="392"/>
      <c r="AA6" s="392"/>
      <c r="AB6" s="392"/>
      <c r="AC6" s="378"/>
      <c r="AD6" s="379"/>
      <c r="AE6" s="380"/>
    </row>
    <row r="7" spans="1:37" s="106" customFormat="1" ht="92.25" customHeight="1" thickBot="1" x14ac:dyDescent="0.35">
      <c r="A7" s="365"/>
      <c r="B7" s="366"/>
      <c r="C7" s="367"/>
      <c r="D7" s="399" t="s">
        <v>215</v>
      </c>
      <c r="E7" s="400" t="s">
        <v>216</v>
      </c>
      <c r="F7" s="401" t="s">
        <v>215</v>
      </c>
      <c r="G7" s="401" t="s">
        <v>170</v>
      </c>
      <c r="H7" s="401" t="s">
        <v>217</v>
      </c>
      <c r="I7" s="399" t="s">
        <v>218</v>
      </c>
      <c r="J7" s="402" t="s">
        <v>219</v>
      </c>
      <c r="K7" s="402" t="s">
        <v>220</v>
      </c>
      <c r="L7" s="403" t="s">
        <v>221</v>
      </c>
      <c r="M7" s="399" t="s">
        <v>222</v>
      </c>
      <c r="N7" s="400" t="s">
        <v>188</v>
      </c>
      <c r="O7" s="401" t="s">
        <v>223</v>
      </c>
      <c r="P7" s="399" t="s">
        <v>224</v>
      </c>
      <c r="Q7" s="403" t="s">
        <v>225</v>
      </c>
      <c r="R7" s="401" t="s">
        <v>174</v>
      </c>
      <c r="S7" s="401" t="s">
        <v>175</v>
      </c>
      <c r="T7" s="401" t="s">
        <v>176</v>
      </c>
      <c r="U7" s="401" t="s">
        <v>226</v>
      </c>
      <c r="V7" s="404"/>
      <c r="W7" s="404"/>
      <c r="X7" s="404"/>
      <c r="Y7" s="404"/>
      <c r="Z7" s="404"/>
      <c r="AA7" s="404"/>
      <c r="AB7" s="404"/>
      <c r="AC7" s="405"/>
      <c r="AD7" s="406"/>
      <c r="AE7" s="407"/>
    </row>
    <row r="8" spans="1:37" ht="22.8" customHeight="1" thickBot="1" x14ac:dyDescent="0.35">
      <c r="A8" s="408" t="s">
        <v>84</v>
      </c>
      <c r="B8" s="409" t="s">
        <v>138</v>
      </c>
      <c r="C8" s="410" t="s">
        <v>204</v>
      </c>
      <c r="D8" s="411" t="s">
        <v>205</v>
      </c>
      <c r="E8" s="412" t="s">
        <v>206</v>
      </c>
      <c r="F8" s="413" t="s">
        <v>205</v>
      </c>
      <c r="G8" s="413" t="s">
        <v>206</v>
      </c>
      <c r="H8" s="413" t="s">
        <v>235</v>
      </c>
      <c r="I8" s="411" t="s">
        <v>205</v>
      </c>
      <c r="J8" s="414" t="s">
        <v>206</v>
      </c>
      <c r="K8" s="414" t="s">
        <v>205</v>
      </c>
      <c r="L8" s="412" t="s">
        <v>212</v>
      </c>
      <c r="M8" s="411" t="s">
        <v>212</v>
      </c>
      <c r="N8" s="412" t="s">
        <v>212</v>
      </c>
      <c r="O8" s="413" t="s">
        <v>212</v>
      </c>
      <c r="P8" s="411" t="s">
        <v>212</v>
      </c>
      <c r="Q8" s="412" t="s">
        <v>205</v>
      </c>
      <c r="R8" s="413" t="s">
        <v>205</v>
      </c>
      <c r="S8" s="413" t="s">
        <v>205</v>
      </c>
      <c r="T8" s="413" t="s">
        <v>205</v>
      </c>
      <c r="U8" s="413" t="s">
        <v>205</v>
      </c>
      <c r="V8" s="415"/>
      <c r="W8" s="415"/>
      <c r="X8" s="416"/>
      <c r="Y8" s="417"/>
      <c r="Z8" s="415"/>
      <c r="AA8" s="415"/>
      <c r="AB8" s="418"/>
      <c r="AC8" s="419"/>
      <c r="AD8" s="420">
        <v>-28</v>
      </c>
      <c r="AE8" s="421">
        <v>-82</v>
      </c>
      <c r="AF8" s="11"/>
      <c r="AH8" s="121">
        <f>SUM(AD8:AD19)</f>
        <v>-302</v>
      </c>
      <c r="AK8" s="119"/>
    </row>
    <row r="9" spans="1:37" s="6" customFormat="1" ht="22.8" customHeight="1" thickBot="1" x14ac:dyDescent="0.35">
      <c r="A9" s="422"/>
      <c r="B9" s="423"/>
      <c r="C9" s="424" t="s">
        <v>167</v>
      </c>
      <c r="D9" s="425" t="s">
        <v>205</v>
      </c>
      <c r="E9" s="412" t="s">
        <v>212</v>
      </c>
      <c r="F9" s="426" t="s">
        <v>205</v>
      </c>
      <c r="G9" s="426" t="s">
        <v>206</v>
      </c>
      <c r="H9" s="426" t="s">
        <v>234</v>
      </c>
      <c r="I9" s="411" t="s">
        <v>212</v>
      </c>
      <c r="J9" s="427" t="s">
        <v>206</v>
      </c>
      <c r="K9" s="427" t="s">
        <v>205</v>
      </c>
      <c r="L9" s="428" t="s">
        <v>206</v>
      </c>
      <c r="M9" s="425" t="s">
        <v>206</v>
      </c>
      <c r="N9" s="428" t="s">
        <v>206</v>
      </c>
      <c r="O9" s="426" t="s">
        <v>206</v>
      </c>
      <c r="P9" s="425" t="s">
        <v>206</v>
      </c>
      <c r="Q9" s="428" t="s">
        <v>206</v>
      </c>
      <c r="R9" s="426" t="s">
        <v>206</v>
      </c>
      <c r="S9" s="426" t="s">
        <v>206</v>
      </c>
      <c r="T9" s="426" t="s">
        <v>205</v>
      </c>
      <c r="U9" s="426" t="s">
        <v>205</v>
      </c>
      <c r="V9" s="429"/>
      <c r="W9" s="429"/>
      <c r="X9" s="430"/>
      <c r="Y9" s="429"/>
      <c r="Z9" s="429"/>
      <c r="AA9" s="429"/>
      <c r="AB9" s="431"/>
      <c r="AC9" s="432"/>
      <c r="AD9" s="420">
        <v>-32</v>
      </c>
      <c r="AE9" s="433"/>
      <c r="AF9" s="11"/>
      <c r="AK9" s="119"/>
    </row>
    <row r="10" spans="1:37" s="6" customFormat="1" ht="22.8" customHeight="1" thickBot="1" x14ac:dyDescent="0.35">
      <c r="A10" s="422"/>
      <c r="B10" s="434"/>
      <c r="C10" s="435" t="s">
        <v>190</v>
      </c>
      <c r="D10" s="436"/>
      <c r="E10" s="437" t="s">
        <v>205</v>
      </c>
      <c r="F10" s="438"/>
      <c r="G10" s="439" t="s">
        <v>206</v>
      </c>
      <c r="H10" s="439" t="s">
        <v>235</v>
      </c>
      <c r="I10" s="440" t="s">
        <v>205</v>
      </c>
      <c r="J10" s="441" t="s">
        <v>205</v>
      </c>
      <c r="K10" s="441" t="s">
        <v>205</v>
      </c>
      <c r="L10" s="437" t="s">
        <v>212</v>
      </c>
      <c r="M10" s="440" t="s">
        <v>212</v>
      </c>
      <c r="N10" s="437" t="s">
        <v>212</v>
      </c>
      <c r="O10" s="439" t="s">
        <v>212</v>
      </c>
      <c r="P10" s="440" t="s">
        <v>212</v>
      </c>
      <c r="Q10" s="437" t="s">
        <v>205</v>
      </c>
      <c r="R10" s="442" t="s">
        <v>205</v>
      </c>
      <c r="S10" s="439" t="s">
        <v>205</v>
      </c>
      <c r="T10" s="443"/>
      <c r="U10" s="443"/>
      <c r="V10" s="438"/>
      <c r="W10" s="438"/>
      <c r="X10" s="444"/>
      <c r="Y10" s="438"/>
      <c r="Z10" s="438"/>
      <c r="AA10" s="438"/>
      <c r="AB10" s="445"/>
      <c r="AC10" s="446"/>
      <c r="AD10" s="420">
        <v>-22</v>
      </c>
      <c r="AE10" s="447"/>
      <c r="AF10" s="11"/>
      <c r="AK10" s="120"/>
    </row>
    <row r="11" spans="1:37" s="6" customFormat="1" ht="22.8" customHeight="1" thickBot="1" x14ac:dyDescent="0.35">
      <c r="A11" s="422"/>
      <c r="B11" s="409" t="s">
        <v>139</v>
      </c>
      <c r="C11" s="410" t="s">
        <v>233</v>
      </c>
      <c r="D11" s="411" t="s">
        <v>206</v>
      </c>
      <c r="E11" s="412" t="s">
        <v>206</v>
      </c>
      <c r="F11" s="413" t="s">
        <v>206</v>
      </c>
      <c r="G11" s="413" t="s">
        <v>206</v>
      </c>
      <c r="H11" s="413" t="s">
        <v>234</v>
      </c>
      <c r="I11" s="411" t="s">
        <v>206</v>
      </c>
      <c r="J11" s="414" t="s">
        <v>206</v>
      </c>
      <c r="K11" s="414" t="s">
        <v>205</v>
      </c>
      <c r="L11" s="412" t="s">
        <v>206</v>
      </c>
      <c r="M11" s="411" t="s">
        <v>206</v>
      </c>
      <c r="N11" s="412" t="s">
        <v>206</v>
      </c>
      <c r="O11" s="413" t="s">
        <v>206</v>
      </c>
      <c r="P11" s="411" t="s">
        <v>206</v>
      </c>
      <c r="Q11" s="413" t="s">
        <v>206</v>
      </c>
      <c r="R11" s="413" t="s">
        <v>206</v>
      </c>
      <c r="S11" s="413" t="s">
        <v>206</v>
      </c>
      <c r="T11" s="413" t="s">
        <v>206</v>
      </c>
      <c r="U11" s="413" t="s">
        <v>206</v>
      </c>
      <c r="V11" s="415"/>
      <c r="W11" s="415"/>
      <c r="X11" s="416"/>
      <c r="Y11" s="415"/>
      <c r="Z11" s="415"/>
      <c r="AA11" s="415"/>
      <c r="AB11" s="418"/>
      <c r="AC11" s="419"/>
      <c r="AD11" s="420">
        <v>-36</v>
      </c>
      <c r="AE11" s="421">
        <v>-62</v>
      </c>
      <c r="AF11" s="11"/>
      <c r="AK11" s="119"/>
    </row>
    <row r="12" spans="1:37" ht="22.8" customHeight="1" thickBot="1" x14ac:dyDescent="0.35">
      <c r="A12" s="422"/>
      <c r="B12" s="434"/>
      <c r="C12" s="435" t="s">
        <v>245</v>
      </c>
      <c r="D12" s="436"/>
      <c r="E12" s="437" t="s">
        <v>205</v>
      </c>
      <c r="F12" s="439" t="s">
        <v>205</v>
      </c>
      <c r="G12" s="439" t="s">
        <v>206</v>
      </c>
      <c r="H12" s="439" t="s">
        <v>212</v>
      </c>
      <c r="I12" s="448"/>
      <c r="J12" s="441" t="s">
        <v>205</v>
      </c>
      <c r="K12" s="441" t="s">
        <v>205</v>
      </c>
      <c r="L12" s="437" t="s">
        <v>212</v>
      </c>
      <c r="M12" s="440" t="s">
        <v>212</v>
      </c>
      <c r="N12" s="437" t="s">
        <v>212</v>
      </c>
      <c r="O12" s="439" t="s">
        <v>212</v>
      </c>
      <c r="P12" s="440" t="s">
        <v>212</v>
      </c>
      <c r="Q12" s="437" t="s">
        <v>206</v>
      </c>
      <c r="R12" s="439" t="s">
        <v>206</v>
      </c>
      <c r="S12" s="439" t="s">
        <v>206</v>
      </c>
      <c r="T12" s="442" t="s">
        <v>206</v>
      </c>
      <c r="U12" s="443"/>
      <c r="V12" s="438"/>
      <c r="W12" s="438"/>
      <c r="X12" s="444"/>
      <c r="Y12" s="438"/>
      <c r="Z12" s="438"/>
      <c r="AA12" s="438"/>
      <c r="AB12" s="445"/>
      <c r="AC12" s="446"/>
      <c r="AD12" s="420">
        <v>-26</v>
      </c>
      <c r="AE12" s="447"/>
      <c r="AF12" s="11"/>
      <c r="AH12" s="6"/>
    </row>
    <row r="13" spans="1:37" ht="22.8" customHeight="1" thickBot="1" x14ac:dyDescent="0.35">
      <c r="A13" s="422"/>
      <c r="B13" s="449" t="s">
        <v>140</v>
      </c>
      <c r="C13" s="410" t="s">
        <v>191</v>
      </c>
      <c r="D13" s="450"/>
      <c r="E13" s="412" t="s">
        <v>205</v>
      </c>
      <c r="F13" s="415"/>
      <c r="G13" s="413" t="s">
        <v>205</v>
      </c>
      <c r="H13" s="413" t="s">
        <v>206</v>
      </c>
      <c r="I13" s="411" t="s">
        <v>205</v>
      </c>
      <c r="J13" s="414" t="s">
        <v>205</v>
      </c>
      <c r="K13" s="414" t="s">
        <v>205</v>
      </c>
      <c r="L13" s="412" t="s">
        <v>206</v>
      </c>
      <c r="M13" s="413" t="s">
        <v>206</v>
      </c>
      <c r="N13" s="412" t="s">
        <v>206</v>
      </c>
      <c r="O13" s="413" t="s">
        <v>206</v>
      </c>
      <c r="P13" s="413" t="s">
        <v>206</v>
      </c>
      <c r="Q13" s="412" t="s">
        <v>205</v>
      </c>
      <c r="R13" s="442" t="s">
        <v>205</v>
      </c>
      <c r="S13" s="413" t="s">
        <v>205</v>
      </c>
      <c r="T13" s="415"/>
      <c r="U13" s="415"/>
      <c r="V13" s="415"/>
      <c r="W13" s="415"/>
      <c r="X13" s="416"/>
      <c r="Y13" s="415"/>
      <c r="Z13" s="415"/>
      <c r="AA13" s="415"/>
      <c r="AB13" s="418"/>
      <c r="AC13" s="419"/>
      <c r="AD13" s="451">
        <v>-20</v>
      </c>
      <c r="AE13" s="421">
        <v>-34</v>
      </c>
      <c r="AF13" s="11"/>
      <c r="AH13" s="6"/>
    </row>
    <row r="14" spans="1:37" s="6" customFormat="1" ht="22.8" customHeight="1" thickBot="1" x14ac:dyDescent="0.35">
      <c r="A14" s="452"/>
      <c r="B14" s="453"/>
      <c r="C14" s="435" t="s">
        <v>192</v>
      </c>
      <c r="D14" s="436"/>
      <c r="E14" s="437" t="s">
        <v>205</v>
      </c>
      <c r="F14" s="438"/>
      <c r="G14" s="439" t="s">
        <v>205</v>
      </c>
      <c r="H14" s="439" t="s">
        <v>206</v>
      </c>
      <c r="I14" s="448"/>
      <c r="J14" s="454"/>
      <c r="K14" s="454"/>
      <c r="L14" s="437" t="s">
        <v>206</v>
      </c>
      <c r="M14" s="448"/>
      <c r="N14" s="437" t="s">
        <v>206</v>
      </c>
      <c r="O14" s="439" t="s">
        <v>206</v>
      </c>
      <c r="P14" s="440" t="s">
        <v>206</v>
      </c>
      <c r="Q14" s="437" t="s">
        <v>205</v>
      </c>
      <c r="R14" s="438"/>
      <c r="S14" s="439" t="s">
        <v>205</v>
      </c>
      <c r="T14" s="443"/>
      <c r="U14" s="443"/>
      <c r="V14" s="438"/>
      <c r="W14" s="438"/>
      <c r="X14" s="444"/>
      <c r="Y14" s="438"/>
      <c r="Z14" s="438"/>
      <c r="AA14" s="438"/>
      <c r="AB14" s="445"/>
      <c r="AC14" s="446"/>
      <c r="AD14" s="420">
        <v>-14</v>
      </c>
      <c r="AE14" s="447"/>
      <c r="AF14" s="11"/>
      <c r="AH14" s="121">
        <f>SUM(AE8:AE22)</f>
        <v>340</v>
      </c>
    </row>
    <row r="15" spans="1:37" ht="22.8" customHeight="1" thickBot="1" x14ac:dyDescent="0.35">
      <c r="A15" s="408" t="s">
        <v>94</v>
      </c>
      <c r="B15" s="455" t="s">
        <v>141</v>
      </c>
      <c r="C15" s="456" t="s">
        <v>165</v>
      </c>
      <c r="D15" s="457" t="s">
        <v>205</v>
      </c>
      <c r="E15" s="458" t="s">
        <v>206</v>
      </c>
      <c r="F15" s="442" t="s">
        <v>205</v>
      </c>
      <c r="G15" s="442" t="s">
        <v>206</v>
      </c>
      <c r="H15" s="442" t="s">
        <v>206</v>
      </c>
      <c r="I15" s="459"/>
      <c r="J15" s="460" t="s">
        <v>206</v>
      </c>
      <c r="K15" s="460" t="s">
        <v>205</v>
      </c>
      <c r="L15" s="458" t="s">
        <v>206</v>
      </c>
      <c r="M15" s="457" t="s">
        <v>206</v>
      </c>
      <c r="N15" s="458" t="s">
        <v>206</v>
      </c>
      <c r="O15" s="442" t="s">
        <v>206</v>
      </c>
      <c r="P15" s="457" t="s">
        <v>206</v>
      </c>
      <c r="Q15" s="458" t="s">
        <v>206</v>
      </c>
      <c r="R15" s="442" t="s">
        <v>206</v>
      </c>
      <c r="S15" s="442" t="s">
        <v>206</v>
      </c>
      <c r="T15" s="442" t="s">
        <v>205</v>
      </c>
      <c r="U15" s="442" t="s">
        <v>205</v>
      </c>
      <c r="V15" s="461"/>
      <c r="W15" s="461"/>
      <c r="X15" s="462"/>
      <c r="Y15" s="461"/>
      <c r="Z15" s="461"/>
      <c r="AA15" s="461"/>
      <c r="AB15" s="463"/>
      <c r="AC15" s="464"/>
      <c r="AD15" s="465">
        <v>-29</v>
      </c>
      <c r="AE15" s="466">
        <v>-29</v>
      </c>
      <c r="AF15" s="11"/>
      <c r="AH15" s="6"/>
    </row>
    <row r="16" spans="1:37" ht="22.8" customHeight="1" thickBot="1" x14ac:dyDescent="0.35">
      <c r="A16" s="467"/>
      <c r="B16" s="468" t="s">
        <v>142</v>
      </c>
      <c r="C16" s="469" t="s">
        <v>166</v>
      </c>
      <c r="D16" s="457" t="s">
        <v>205</v>
      </c>
      <c r="E16" s="458" t="s">
        <v>206</v>
      </c>
      <c r="F16" s="442" t="s">
        <v>205</v>
      </c>
      <c r="G16" s="442" t="s">
        <v>205</v>
      </c>
      <c r="H16" s="442" t="s">
        <v>234</v>
      </c>
      <c r="I16" s="457" t="s">
        <v>205</v>
      </c>
      <c r="J16" s="460" t="s">
        <v>205</v>
      </c>
      <c r="K16" s="460" t="s">
        <v>205</v>
      </c>
      <c r="L16" s="458" t="s">
        <v>206</v>
      </c>
      <c r="M16" s="457" t="s">
        <v>206</v>
      </c>
      <c r="N16" s="458" t="s">
        <v>206</v>
      </c>
      <c r="O16" s="442" t="s">
        <v>206</v>
      </c>
      <c r="P16" s="457" t="s">
        <v>206</v>
      </c>
      <c r="Q16" s="458" t="s">
        <v>206</v>
      </c>
      <c r="R16" s="442" t="s">
        <v>206</v>
      </c>
      <c r="S16" s="442" t="s">
        <v>206</v>
      </c>
      <c r="T16" s="442" t="s">
        <v>206</v>
      </c>
      <c r="U16" s="442" t="s">
        <v>206</v>
      </c>
      <c r="V16" s="461"/>
      <c r="W16" s="461"/>
      <c r="X16" s="462"/>
      <c r="Y16" s="461"/>
      <c r="Z16" s="461"/>
      <c r="AA16" s="461"/>
      <c r="AB16" s="463"/>
      <c r="AC16" s="464"/>
      <c r="AD16" s="465">
        <v>-31</v>
      </c>
      <c r="AE16" s="466">
        <v>-31</v>
      </c>
      <c r="AF16" s="11"/>
      <c r="AH16" s="6"/>
      <c r="AI16" s="6"/>
    </row>
    <row r="17" spans="1:44" ht="22.8" customHeight="1" thickBot="1" x14ac:dyDescent="0.35">
      <c r="A17" s="470"/>
      <c r="B17" s="471" t="s">
        <v>154</v>
      </c>
      <c r="C17" s="469" t="s">
        <v>155</v>
      </c>
      <c r="D17" s="457" t="s">
        <v>205</v>
      </c>
      <c r="E17" s="458" t="s">
        <v>205</v>
      </c>
      <c r="F17" s="442" t="s">
        <v>205</v>
      </c>
      <c r="G17" s="442" t="s">
        <v>205</v>
      </c>
      <c r="H17" s="442" t="s">
        <v>208</v>
      </c>
      <c r="I17" s="457" t="s">
        <v>205</v>
      </c>
      <c r="J17" s="460" t="s">
        <v>205</v>
      </c>
      <c r="K17" s="460" t="s">
        <v>205</v>
      </c>
      <c r="L17" s="458" t="s">
        <v>206</v>
      </c>
      <c r="M17" s="457" t="s">
        <v>206</v>
      </c>
      <c r="N17" s="458" t="s">
        <v>206</v>
      </c>
      <c r="O17" s="442" t="s">
        <v>206</v>
      </c>
      <c r="P17" s="457" t="s">
        <v>207</v>
      </c>
      <c r="Q17" s="458" t="s">
        <v>205</v>
      </c>
      <c r="R17" s="442" t="s">
        <v>207</v>
      </c>
      <c r="S17" s="442" t="s">
        <v>205</v>
      </c>
      <c r="T17" s="442" t="s">
        <v>205</v>
      </c>
      <c r="U17" s="442" t="s">
        <v>205</v>
      </c>
      <c r="V17" s="461"/>
      <c r="W17" s="461"/>
      <c r="X17" s="462"/>
      <c r="Y17" s="461"/>
      <c r="Z17" s="461"/>
      <c r="AA17" s="461"/>
      <c r="AB17" s="463"/>
      <c r="AC17" s="464"/>
      <c r="AD17" s="465">
        <v>-33</v>
      </c>
      <c r="AE17" s="466">
        <f>+AD17</f>
        <v>-33</v>
      </c>
      <c r="AF17" s="11"/>
      <c r="AH17" s="112"/>
      <c r="AI17" s="6"/>
    </row>
    <row r="18" spans="1:44" s="122" customFormat="1" ht="22.8" customHeight="1" thickBot="1" x14ac:dyDescent="0.35">
      <c r="A18" s="472" t="s">
        <v>150</v>
      </c>
      <c r="B18" s="473" t="s">
        <v>152</v>
      </c>
      <c r="C18" s="474" t="s">
        <v>197</v>
      </c>
      <c r="D18" s="475" t="s">
        <v>205</v>
      </c>
      <c r="E18" s="476" t="s">
        <v>206</v>
      </c>
      <c r="F18" s="477" t="s">
        <v>206</v>
      </c>
      <c r="G18" s="477" t="s">
        <v>205</v>
      </c>
      <c r="H18" s="477" t="s">
        <v>208</v>
      </c>
      <c r="I18" s="475" t="s">
        <v>206</v>
      </c>
      <c r="J18" s="478" t="s">
        <v>205</v>
      </c>
      <c r="K18" s="478" t="s">
        <v>205</v>
      </c>
      <c r="L18" s="476" t="s">
        <v>206</v>
      </c>
      <c r="M18" s="475" t="s">
        <v>206</v>
      </c>
      <c r="N18" s="476" t="s">
        <v>206</v>
      </c>
      <c r="O18" s="477" t="s">
        <v>206</v>
      </c>
      <c r="P18" s="475" t="s">
        <v>206</v>
      </c>
      <c r="Q18" s="476" t="s">
        <v>205</v>
      </c>
      <c r="R18" s="477" t="s">
        <v>205</v>
      </c>
      <c r="S18" s="477" t="s">
        <v>205</v>
      </c>
      <c r="T18" s="477" t="s">
        <v>205</v>
      </c>
      <c r="U18" s="477" t="s">
        <v>205</v>
      </c>
      <c r="V18" s="479"/>
      <c r="W18" s="479"/>
      <c r="X18" s="480"/>
      <c r="Y18" s="479"/>
      <c r="Z18" s="479"/>
      <c r="AA18" s="479"/>
      <c r="AB18" s="481"/>
      <c r="AC18" s="482"/>
      <c r="AD18" s="483">
        <v>-31</v>
      </c>
      <c r="AE18" s="484">
        <f>+AD18</f>
        <v>-31</v>
      </c>
      <c r="AF18" s="125"/>
    </row>
    <row r="19" spans="1:44" s="113" customFormat="1" ht="22.8" customHeight="1" thickBot="1" x14ac:dyDescent="0.35">
      <c r="A19" s="467"/>
      <c r="B19" s="485" t="s">
        <v>151</v>
      </c>
      <c r="C19" s="474" t="s">
        <v>193</v>
      </c>
      <c r="D19" s="486" t="s">
        <v>213</v>
      </c>
      <c r="E19" s="487" t="s">
        <v>238</v>
      </c>
      <c r="F19" s="488" t="s">
        <v>213</v>
      </c>
      <c r="G19" s="488" t="s">
        <v>237</v>
      </c>
      <c r="H19" s="488" t="s">
        <v>236</v>
      </c>
      <c r="I19" s="486" t="s">
        <v>213</v>
      </c>
      <c r="J19" s="489" t="s">
        <v>213</v>
      </c>
      <c r="K19" s="489" t="s">
        <v>213</v>
      </c>
      <c r="L19" s="487" t="s">
        <v>238</v>
      </c>
      <c r="M19" s="486" t="s">
        <v>238</v>
      </c>
      <c r="N19" s="487" t="s">
        <v>213</v>
      </c>
      <c r="O19" s="488" t="s">
        <v>213</v>
      </c>
      <c r="P19" s="488" t="s">
        <v>237</v>
      </c>
      <c r="Q19" s="487" t="s">
        <v>213</v>
      </c>
      <c r="R19" s="488" t="s">
        <v>238</v>
      </c>
      <c r="S19" s="488" t="s">
        <v>237</v>
      </c>
      <c r="T19" s="488" t="s">
        <v>213</v>
      </c>
      <c r="U19" s="488" t="s">
        <v>213</v>
      </c>
      <c r="V19" s="488" t="s">
        <v>213</v>
      </c>
      <c r="W19" s="488" t="s">
        <v>213</v>
      </c>
      <c r="X19" s="490" t="s">
        <v>213</v>
      </c>
      <c r="Y19" s="488" t="s">
        <v>213</v>
      </c>
      <c r="Z19" s="488" t="s">
        <v>213</v>
      </c>
      <c r="AA19" s="488" t="s">
        <v>213</v>
      </c>
      <c r="AB19" s="491" t="s">
        <v>213</v>
      </c>
      <c r="AC19" s="482">
        <v>252</v>
      </c>
      <c r="AD19" s="465"/>
      <c r="AE19" s="421">
        <f>+AC19+AC20+AC21</f>
        <v>348</v>
      </c>
      <c r="AF19" s="126"/>
      <c r="AR19" s="113">
        <f>AC22+AC21+AC20+AC19</f>
        <v>642</v>
      </c>
    </row>
    <row r="20" spans="1:44" s="6" customFormat="1" ht="22.8" customHeight="1" thickBot="1" x14ac:dyDescent="0.35">
      <c r="A20" s="467"/>
      <c r="B20" s="492"/>
      <c r="C20" s="469" t="s">
        <v>196</v>
      </c>
      <c r="D20" s="457" t="s">
        <v>209</v>
      </c>
      <c r="E20" s="458" t="s">
        <v>232</v>
      </c>
      <c r="F20" s="442" t="s">
        <v>209</v>
      </c>
      <c r="G20" s="442" t="s">
        <v>232</v>
      </c>
      <c r="H20" s="442" t="s">
        <v>232</v>
      </c>
      <c r="I20" s="457" t="s">
        <v>209</v>
      </c>
      <c r="J20" s="460" t="s">
        <v>209</v>
      </c>
      <c r="K20" s="460" t="s">
        <v>209</v>
      </c>
      <c r="L20" s="458" t="s">
        <v>227</v>
      </c>
      <c r="M20" s="457" t="s">
        <v>227</v>
      </c>
      <c r="N20" s="458" t="s">
        <v>227</v>
      </c>
      <c r="O20" s="442" t="s">
        <v>227</v>
      </c>
      <c r="P20" s="457" t="s">
        <v>227</v>
      </c>
      <c r="Q20" s="458" t="s">
        <v>232</v>
      </c>
      <c r="R20" s="442" t="s">
        <v>232</v>
      </c>
      <c r="S20" s="442" t="s">
        <v>227</v>
      </c>
      <c r="T20" s="442" t="s">
        <v>209</v>
      </c>
      <c r="U20" s="442" t="s">
        <v>209</v>
      </c>
      <c r="V20" s="442" t="s">
        <v>209</v>
      </c>
      <c r="W20" s="442" t="s">
        <v>209</v>
      </c>
      <c r="X20" s="493" t="s">
        <v>209</v>
      </c>
      <c r="Y20" s="442" t="s">
        <v>209</v>
      </c>
      <c r="Z20" s="442" t="s">
        <v>209</v>
      </c>
      <c r="AA20" s="442" t="s">
        <v>209</v>
      </c>
      <c r="AB20" s="494" t="s">
        <v>209</v>
      </c>
      <c r="AC20" s="464">
        <v>67</v>
      </c>
      <c r="AD20" s="465"/>
      <c r="AE20" s="433"/>
      <c r="AF20" s="127"/>
    </row>
    <row r="21" spans="1:44" s="6" customFormat="1" ht="22.8" customHeight="1" thickBot="1" x14ac:dyDescent="0.35">
      <c r="A21" s="467"/>
      <c r="B21" s="495"/>
      <c r="C21" s="469" t="s">
        <v>194</v>
      </c>
      <c r="D21" s="496" t="s">
        <v>214</v>
      </c>
      <c r="E21" s="497" t="s">
        <v>214</v>
      </c>
      <c r="F21" s="442" t="s">
        <v>214</v>
      </c>
      <c r="G21" s="442" t="s">
        <v>209</v>
      </c>
      <c r="H21" s="442" t="s">
        <v>209</v>
      </c>
      <c r="I21" s="459"/>
      <c r="J21" s="460" t="s">
        <v>209</v>
      </c>
      <c r="K21" s="460" t="s">
        <v>209</v>
      </c>
      <c r="L21" s="458" t="s">
        <v>209</v>
      </c>
      <c r="M21" s="457" t="s">
        <v>209</v>
      </c>
      <c r="N21" s="458" t="s">
        <v>209</v>
      </c>
      <c r="O21" s="442" t="s">
        <v>209</v>
      </c>
      <c r="P21" s="457" t="s">
        <v>209</v>
      </c>
      <c r="Q21" s="458" t="s">
        <v>209</v>
      </c>
      <c r="R21" s="442" t="s">
        <v>209</v>
      </c>
      <c r="S21" s="442" t="s">
        <v>209</v>
      </c>
      <c r="T21" s="442" t="s">
        <v>214</v>
      </c>
      <c r="U21" s="442" t="s">
        <v>214</v>
      </c>
      <c r="V21" s="461"/>
      <c r="W21" s="461"/>
      <c r="X21" s="462"/>
      <c r="Y21" s="461"/>
      <c r="Z21" s="461"/>
      <c r="AA21" s="461"/>
      <c r="AB21" s="463"/>
      <c r="AC21" s="464">
        <v>29</v>
      </c>
      <c r="AD21" s="465"/>
      <c r="AE21" s="433"/>
      <c r="AF21" s="127"/>
      <c r="AK21" s="112"/>
    </row>
    <row r="22" spans="1:44" ht="22.8" customHeight="1" thickBot="1" x14ac:dyDescent="0.35">
      <c r="A22" s="498"/>
      <c r="B22" s="499" t="s">
        <v>153</v>
      </c>
      <c r="C22" s="469" t="s">
        <v>195</v>
      </c>
      <c r="D22" s="450"/>
      <c r="E22" s="500"/>
      <c r="F22" s="461"/>
      <c r="G22" s="461"/>
      <c r="H22" s="461"/>
      <c r="I22" s="459"/>
      <c r="J22" s="501"/>
      <c r="K22" s="501"/>
      <c r="L22" s="502"/>
      <c r="M22" s="459"/>
      <c r="N22" s="502"/>
      <c r="O22" s="461"/>
      <c r="P22" s="459"/>
      <c r="Q22" s="502"/>
      <c r="R22" s="461"/>
      <c r="S22" s="461"/>
      <c r="T22" s="461"/>
      <c r="U22" s="461"/>
      <c r="V22" s="442" t="s">
        <v>228</v>
      </c>
      <c r="W22" s="442" t="s">
        <v>228</v>
      </c>
      <c r="X22" s="493" t="s">
        <v>231</v>
      </c>
      <c r="Y22" s="442" t="s">
        <v>228</v>
      </c>
      <c r="Z22" s="442" t="s">
        <v>230</v>
      </c>
      <c r="AA22" s="442" t="s">
        <v>230</v>
      </c>
      <c r="AB22" s="494" t="s">
        <v>229</v>
      </c>
      <c r="AC22" s="464">
        <v>294</v>
      </c>
      <c r="AD22" s="503"/>
      <c r="AE22" s="504">
        <f>+AC22</f>
        <v>294</v>
      </c>
      <c r="AF22" s="128"/>
    </row>
    <row r="23" spans="1:44" s="6" customFormat="1" ht="15.6" customHeight="1" thickBot="1" x14ac:dyDescent="0.35">
      <c r="A23" s="626" t="s">
        <v>210</v>
      </c>
      <c r="B23" s="505"/>
      <c r="C23" s="505"/>
      <c r="D23" s="506">
        <v>11</v>
      </c>
      <c r="E23" s="507">
        <v>16</v>
      </c>
      <c r="F23" s="508">
        <v>11</v>
      </c>
      <c r="G23" s="508">
        <v>21</v>
      </c>
      <c r="H23" s="508">
        <v>25</v>
      </c>
      <c r="I23" s="508">
        <v>10</v>
      </c>
      <c r="J23" s="509">
        <v>12</v>
      </c>
      <c r="K23" s="509">
        <v>12</v>
      </c>
      <c r="L23" s="509">
        <v>18</v>
      </c>
      <c r="M23" s="508">
        <v>18</v>
      </c>
      <c r="N23" s="509">
        <v>14</v>
      </c>
      <c r="O23" s="508">
        <v>14</v>
      </c>
      <c r="P23" s="508">
        <v>22</v>
      </c>
      <c r="Q23" s="509">
        <v>13</v>
      </c>
      <c r="R23" s="508">
        <v>17</v>
      </c>
      <c r="S23" s="508">
        <v>22</v>
      </c>
      <c r="T23" s="508">
        <v>11</v>
      </c>
      <c r="U23" s="508">
        <v>11</v>
      </c>
      <c r="V23" s="508">
        <v>46</v>
      </c>
      <c r="W23" s="508">
        <v>46</v>
      </c>
      <c r="X23" s="510">
        <v>58</v>
      </c>
      <c r="Y23" s="508">
        <v>46</v>
      </c>
      <c r="Z23" s="508">
        <v>58</v>
      </c>
      <c r="AA23" s="508">
        <v>58</v>
      </c>
      <c r="AB23" s="509">
        <v>52</v>
      </c>
      <c r="AC23" s="511">
        <f>SUM(AC19:AC22)</f>
        <v>642</v>
      </c>
      <c r="AD23" s="512"/>
      <c r="AE23" s="513"/>
      <c r="AF23" s="111"/>
      <c r="AR23" s="6">
        <f>SUM(D23:AB23)</f>
        <v>642</v>
      </c>
    </row>
    <row r="24" spans="1:44" s="6" customFormat="1" ht="15.6" customHeight="1" thickBot="1" x14ac:dyDescent="0.35">
      <c r="A24" s="514" t="s">
        <v>239</v>
      </c>
      <c r="B24" s="515"/>
      <c r="C24" s="516"/>
      <c r="D24" s="517">
        <v>-8</v>
      </c>
      <c r="E24" s="518">
        <v>-17</v>
      </c>
      <c r="F24" s="465">
        <v>-10</v>
      </c>
      <c r="G24" s="465">
        <v>-17</v>
      </c>
      <c r="H24" s="465">
        <v>-35</v>
      </c>
      <c r="I24" s="465">
        <v>-11</v>
      </c>
      <c r="J24" s="519">
        <v>-14</v>
      </c>
      <c r="K24" s="519">
        <v>-10</v>
      </c>
      <c r="L24" s="519">
        <v>-22</v>
      </c>
      <c r="M24" s="465">
        <v>-20</v>
      </c>
      <c r="N24" s="519">
        <v>-22</v>
      </c>
      <c r="O24" s="465">
        <v>-22</v>
      </c>
      <c r="P24" s="465">
        <v>-24</v>
      </c>
      <c r="Q24" s="519">
        <v>-16</v>
      </c>
      <c r="R24" s="465">
        <v>-18</v>
      </c>
      <c r="S24" s="465">
        <v>-16</v>
      </c>
      <c r="T24" s="465">
        <v>-11</v>
      </c>
      <c r="U24" s="465">
        <v>-9</v>
      </c>
      <c r="V24" s="465"/>
      <c r="W24" s="465"/>
      <c r="X24" s="503"/>
      <c r="Y24" s="465"/>
      <c r="Z24" s="465"/>
      <c r="AA24" s="465"/>
      <c r="AB24" s="519"/>
      <c r="AC24" s="520"/>
      <c r="AD24" s="503">
        <f>+U24+T24+S24+R24+Q24+P24+O24+N24+M24+L24+K24+J24+I24+H24+G24+F24+E24+D24</f>
        <v>-302</v>
      </c>
      <c r="AE24" s="513"/>
      <c r="AF24" s="111"/>
      <c r="AH24" s="6">
        <f>SUM(D24:U24)</f>
        <v>-302</v>
      </c>
    </row>
    <row r="25" spans="1:44" ht="15.6" customHeight="1" thickBot="1" x14ac:dyDescent="0.35">
      <c r="A25" s="521" t="s">
        <v>402</v>
      </c>
      <c r="B25" s="522"/>
      <c r="C25" s="523"/>
      <c r="D25" s="524">
        <f>D24+D23</f>
        <v>3</v>
      </c>
      <c r="E25" s="525">
        <f t="shared" ref="E25:AB25" si="0">E24+E23</f>
        <v>-1</v>
      </c>
      <c r="F25" s="525">
        <f t="shared" si="0"/>
        <v>1</v>
      </c>
      <c r="G25" s="525">
        <f t="shared" si="0"/>
        <v>4</v>
      </c>
      <c r="H25" s="525">
        <f t="shared" si="0"/>
        <v>-10</v>
      </c>
      <c r="I25" s="524">
        <f t="shared" si="0"/>
        <v>-1</v>
      </c>
      <c r="J25" s="524">
        <f t="shared" si="0"/>
        <v>-2</v>
      </c>
      <c r="K25" s="524">
        <f t="shared" si="0"/>
        <v>2</v>
      </c>
      <c r="L25" s="525">
        <f t="shared" si="0"/>
        <v>-4</v>
      </c>
      <c r="M25" s="524">
        <f t="shared" si="0"/>
        <v>-2</v>
      </c>
      <c r="N25" s="525">
        <f t="shared" si="0"/>
        <v>-8</v>
      </c>
      <c r="O25" s="525">
        <f t="shared" si="0"/>
        <v>-8</v>
      </c>
      <c r="P25" s="524">
        <f t="shared" si="0"/>
        <v>-2</v>
      </c>
      <c r="Q25" s="525">
        <f t="shared" si="0"/>
        <v>-3</v>
      </c>
      <c r="R25" s="525">
        <f t="shared" si="0"/>
        <v>-1</v>
      </c>
      <c r="S25" s="525">
        <f t="shared" si="0"/>
        <v>6</v>
      </c>
      <c r="T25" s="525">
        <f t="shared" si="0"/>
        <v>0</v>
      </c>
      <c r="U25" s="525">
        <f t="shared" si="0"/>
        <v>2</v>
      </c>
      <c r="V25" s="525">
        <f t="shared" si="0"/>
        <v>46</v>
      </c>
      <c r="W25" s="525">
        <f t="shared" si="0"/>
        <v>46</v>
      </c>
      <c r="X25" s="526">
        <f t="shared" si="0"/>
        <v>58</v>
      </c>
      <c r="Y25" s="525">
        <f t="shared" si="0"/>
        <v>46</v>
      </c>
      <c r="Z25" s="525">
        <f t="shared" si="0"/>
        <v>58</v>
      </c>
      <c r="AA25" s="525">
        <f t="shared" si="0"/>
        <v>58</v>
      </c>
      <c r="AB25" s="527">
        <f t="shared" si="0"/>
        <v>52</v>
      </c>
      <c r="AC25" s="528"/>
      <c r="AD25" s="627">
        <f>SUM(D25:AB25)</f>
        <v>340</v>
      </c>
      <c r="AE25" s="513"/>
    </row>
    <row r="26" spans="1:44" ht="22.5" customHeight="1" thickBot="1" x14ac:dyDescent="0.35">
      <c r="A26" s="529" t="s">
        <v>241</v>
      </c>
      <c r="B26" s="530"/>
      <c r="C26" s="531"/>
      <c r="D26" s="532">
        <f>+D25+E25</f>
        <v>2</v>
      </c>
      <c r="E26" s="533"/>
      <c r="F26" s="534">
        <f>+F25</f>
        <v>1</v>
      </c>
      <c r="G26" s="534">
        <f>+G25</f>
        <v>4</v>
      </c>
      <c r="H26" s="534">
        <f>+H25</f>
        <v>-10</v>
      </c>
      <c r="I26" s="532">
        <f>+I25+J25+K25+L25</f>
        <v>-5</v>
      </c>
      <c r="J26" s="535"/>
      <c r="K26" s="535"/>
      <c r="L26" s="533"/>
      <c r="M26" s="532">
        <f>+M25+N25</f>
        <v>-10</v>
      </c>
      <c r="N26" s="533"/>
      <c r="O26" s="534">
        <f>+O25</f>
        <v>-8</v>
      </c>
      <c r="P26" s="536">
        <f>+P25+Q25</f>
        <v>-5</v>
      </c>
      <c r="Q26" s="537"/>
      <c r="R26" s="534">
        <f>+R25</f>
        <v>-1</v>
      </c>
      <c r="S26" s="534">
        <f>+S25</f>
        <v>6</v>
      </c>
      <c r="T26" s="534">
        <f>+T25</f>
        <v>0</v>
      </c>
      <c r="U26" s="534">
        <f>+U25</f>
        <v>2</v>
      </c>
      <c r="V26" s="534">
        <v>46</v>
      </c>
      <c r="W26" s="534">
        <v>46</v>
      </c>
      <c r="X26" s="538">
        <v>58</v>
      </c>
      <c r="Y26" s="534">
        <v>46</v>
      </c>
      <c r="Z26" s="534">
        <v>56</v>
      </c>
      <c r="AA26" s="534">
        <v>58</v>
      </c>
      <c r="AB26" s="539">
        <f>+AB25</f>
        <v>52</v>
      </c>
      <c r="AC26" s="540"/>
      <c r="AD26" s="541"/>
      <c r="AE26" s="542">
        <f>SUM(AE8:AE25)</f>
        <v>340</v>
      </c>
    </row>
    <row r="27" spans="1:44" x14ac:dyDescent="0.3">
      <c r="X27" s="123"/>
      <c r="Y27" s="124"/>
    </row>
  </sheetData>
  <mergeCells count="52">
    <mergeCell ref="D2:AB2"/>
    <mergeCell ref="U5:U6"/>
    <mergeCell ref="B19:B21"/>
    <mergeCell ref="A2:C4"/>
    <mergeCell ref="R5:R6"/>
    <mergeCell ref="B5:C5"/>
    <mergeCell ref="D3:U3"/>
    <mergeCell ref="D4:U4"/>
    <mergeCell ref="V3:X3"/>
    <mergeCell ref="Y3:Z3"/>
    <mergeCell ref="AA3:AB3"/>
    <mergeCell ref="O5:O6"/>
    <mergeCell ref="S5:S6"/>
    <mergeCell ref="T5:T6"/>
    <mergeCell ref="Z4:Z7"/>
    <mergeCell ref="AA4:AA7"/>
    <mergeCell ref="AB4:AB7"/>
    <mergeCell ref="A26:C26"/>
    <mergeCell ref="A8:A14"/>
    <mergeCell ref="A15:A17"/>
    <mergeCell ref="A18:A22"/>
    <mergeCell ref="B13:B14"/>
    <mergeCell ref="P5:Q6"/>
    <mergeCell ref="V4:V7"/>
    <mergeCell ref="W4:W7"/>
    <mergeCell ref="X4:X7"/>
    <mergeCell ref="Y4:Y7"/>
    <mergeCell ref="G5:G6"/>
    <mergeCell ref="H5:H6"/>
    <mergeCell ref="D5:E6"/>
    <mergeCell ref="I5:L6"/>
    <mergeCell ref="M5:N6"/>
    <mergeCell ref="B6:B7"/>
    <mergeCell ref="C6:C7"/>
    <mergeCell ref="B11:B12"/>
    <mergeCell ref="B8:B10"/>
    <mergeCell ref="F5:F6"/>
    <mergeCell ref="M26:N26"/>
    <mergeCell ref="P26:Q26"/>
    <mergeCell ref="A25:C25"/>
    <mergeCell ref="A23:C23"/>
    <mergeCell ref="A24:C24"/>
    <mergeCell ref="D26:E26"/>
    <mergeCell ref="I26:L26"/>
    <mergeCell ref="AE13:AE14"/>
    <mergeCell ref="AE19:AE21"/>
    <mergeCell ref="AC2:AC7"/>
    <mergeCell ref="AD2:AD7"/>
    <mergeCell ref="AE2:AE7"/>
    <mergeCell ref="AE8:AE10"/>
    <mergeCell ref="AE11:AE12"/>
    <mergeCell ref="A6:A7"/>
  </mergeCells>
  <pageMargins left="0.7" right="0.7" top="0.75" bottom="0.75" header="0.3" footer="0.3"/>
  <pageSetup scale="66" orientation="portrait" r:id="rId1"/>
  <colBreaks count="1" manualBreakCount="1">
    <brk id="3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3"/>
  <sheetViews>
    <sheetView topLeftCell="C40" workbookViewId="0">
      <selection activeCell="L1" sqref="L1:O1048576"/>
    </sheetView>
  </sheetViews>
  <sheetFormatPr baseColWidth="10" defaultRowHeight="14.4" x14ac:dyDescent="0.3"/>
  <cols>
    <col min="2" max="2" width="15" style="12" customWidth="1"/>
    <col min="3" max="3" width="30.44140625" customWidth="1"/>
    <col min="4" max="10" width="4.5546875" style="11" customWidth="1"/>
    <col min="11" max="11" width="11.44140625" style="10"/>
  </cols>
  <sheetData>
    <row r="2" spans="2:11" s="6" customFormat="1" ht="15" thickBot="1" x14ac:dyDescent="0.35">
      <c r="B2" s="12"/>
      <c r="D2" s="11"/>
      <c r="E2" s="11"/>
      <c r="F2" s="11"/>
      <c r="G2" s="11"/>
      <c r="H2" s="11"/>
      <c r="I2" s="11"/>
      <c r="J2" s="11"/>
      <c r="K2" s="10"/>
    </row>
    <row r="3" spans="2:11" ht="15" customHeight="1" thickBot="1" x14ac:dyDescent="0.35">
      <c r="B3" s="264" t="s">
        <v>0</v>
      </c>
      <c r="C3" s="269" t="s">
        <v>24</v>
      </c>
      <c r="D3" s="253" t="s">
        <v>129</v>
      </c>
      <c r="E3" s="254"/>
      <c r="F3" s="254"/>
      <c r="G3" s="254"/>
      <c r="H3" s="254"/>
      <c r="I3" s="254"/>
      <c r="J3" s="255"/>
      <c r="K3" s="267" t="s">
        <v>149</v>
      </c>
    </row>
    <row r="4" spans="2:11" ht="102" customHeight="1" thickBot="1" x14ac:dyDescent="0.35">
      <c r="B4" s="265"/>
      <c r="C4" s="270"/>
      <c r="D4" s="43" t="s">
        <v>130</v>
      </c>
      <c r="E4" s="43" t="s">
        <v>131</v>
      </c>
      <c r="F4" s="43" t="s">
        <v>132</v>
      </c>
      <c r="G4" s="43" t="s">
        <v>133</v>
      </c>
      <c r="H4" s="43" t="s">
        <v>134</v>
      </c>
      <c r="I4" s="43" t="s">
        <v>135</v>
      </c>
      <c r="J4" s="43" t="s">
        <v>136</v>
      </c>
      <c r="K4" s="268"/>
    </row>
    <row r="5" spans="2:11" ht="17.25" customHeight="1" thickBot="1" x14ac:dyDescent="0.35">
      <c r="B5" s="40"/>
      <c r="C5" s="41" t="s">
        <v>163</v>
      </c>
      <c r="D5" s="266" t="s">
        <v>137</v>
      </c>
      <c r="E5" s="266"/>
      <c r="F5" s="266"/>
      <c r="G5" s="266"/>
      <c r="H5" s="266"/>
      <c r="I5" s="266"/>
      <c r="J5" s="266"/>
      <c r="K5" s="42"/>
    </row>
    <row r="6" spans="2:11" s="5" customFormat="1" ht="17.25" customHeight="1" thickBot="1" x14ac:dyDescent="0.35">
      <c r="B6" s="248" t="s">
        <v>54</v>
      </c>
      <c r="C6" s="15" t="s">
        <v>25</v>
      </c>
      <c r="D6" s="16" t="s">
        <v>40</v>
      </c>
      <c r="E6" s="16" t="s">
        <v>40</v>
      </c>
      <c r="F6" s="16" t="s">
        <v>40</v>
      </c>
      <c r="G6" s="16" t="s">
        <v>40</v>
      </c>
      <c r="H6" s="16" t="s">
        <v>40</v>
      </c>
      <c r="I6" s="16" t="s">
        <v>40</v>
      </c>
      <c r="J6" s="16" t="s">
        <v>40</v>
      </c>
      <c r="K6" s="17" t="s">
        <v>39</v>
      </c>
    </row>
    <row r="7" spans="2:11" s="5" customFormat="1" ht="14.25" customHeight="1" thickBot="1" x14ac:dyDescent="0.35">
      <c r="B7" s="248"/>
      <c r="C7" s="15" t="s">
        <v>26</v>
      </c>
      <c r="D7" s="16" t="s">
        <v>40</v>
      </c>
      <c r="E7" s="16" t="s">
        <v>40</v>
      </c>
      <c r="F7" s="16" t="s">
        <v>40</v>
      </c>
      <c r="G7" s="16" t="s">
        <v>40</v>
      </c>
      <c r="H7" s="16" t="s">
        <v>40</v>
      </c>
      <c r="I7" s="16" t="s">
        <v>40</v>
      </c>
      <c r="J7" s="16" t="s">
        <v>40</v>
      </c>
      <c r="K7" s="17" t="s">
        <v>39</v>
      </c>
    </row>
    <row r="8" spans="2:11" s="5" customFormat="1" ht="22.5" customHeight="1" thickBot="1" x14ac:dyDescent="0.35">
      <c r="B8" s="248"/>
      <c r="C8" s="15" t="s">
        <v>27</v>
      </c>
      <c r="D8" s="16" t="s">
        <v>40</v>
      </c>
      <c r="E8" s="16" t="s">
        <v>40</v>
      </c>
      <c r="F8" s="16" t="s">
        <v>41</v>
      </c>
      <c r="G8" s="16" t="s">
        <v>41</v>
      </c>
      <c r="H8" s="16" t="s">
        <v>40</v>
      </c>
      <c r="I8" s="16" t="s">
        <v>40</v>
      </c>
      <c r="J8" s="16" t="s">
        <v>41</v>
      </c>
      <c r="K8" s="17" t="s">
        <v>39</v>
      </c>
    </row>
    <row r="9" spans="2:11" s="5" customFormat="1" ht="15.75" customHeight="1" thickBot="1" x14ac:dyDescent="0.35">
      <c r="B9" s="248"/>
      <c r="C9" s="15" t="s">
        <v>28</v>
      </c>
      <c r="D9" s="16" t="s">
        <v>40</v>
      </c>
      <c r="E9" s="16" t="s">
        <v>40</v>
      </c>
      <c r="F9" s="16" t="s">
        <v>40</v>
      </c>
      <c r="G9" s="16" t="s">
        <v>40</v>
      </c>
      <c r="H9" s="16" t="s">
        <v>41</v>
      </c>
      <c r="I9" s="16" t="s">
        <v>40</v>
      </c>
      <c r="J9" s="16" t="s">
        <v>41</v>
      </c>
      <c r="K9" s="17" t="s">
        <v>39</v>
      </c>
    </row>
    <row r="10" spans="2:11" s="5" customFormat="1" ht="13.5" customHeight="1" thickBot="1" x14ac:dyDescent="0.35">
      <c r="B10" s="248"/>
      <c r="C10" s="16" t="s">
        <v>29</v>
      </c>
      <c r="D10" s="16" t="s">
        <v>40</v>
      </c>
      <c r="E10" s="16" t="s">
        <v>40</v>
      </c>
      <c r="F10" s="16" t="s">
        <v>40</v>
      </c>
      <c r="G10" s="16" t="s">
        <v>40</v>
      </c>
      <c r="H10" s="16" t="s">
        <v>40</v>
      </c>
      <c r="I10" s="16" t="s">
        <v>40</v>
      </c>
      <c r="J10" s="16" t="s">
        <v>40</v>
      </c>
      <c r="K10" s="17" t="s">
        <v>39</v>
      </c>
    </row>
    <row r="11" spans="2:11" s="5" customFormat="1" ht="24.75" customHeight="1" thickBot="1" x14ac:dyDescent="0.35">
      <c r="B11" s="248"/>
      <c r="C11" s="16" t="s">
        <v>30</v>
      </c>
      <c r="D11" s="16" t="s">
        <v>40</v>
      </c>
      <c r="E11" s="16" t="s">
        <v>40</v>
      </c>
      <c r="F11" s="16" t="s">
        <v>40</v>
      </c>
      <c r="G11" s="16" t="s">
        <v>40</v>
      </c>
      <c r="H11" s="16" t="s">
        <v>41</v>
      </c>
      <c r="I11" s="16" t="s">
        <v>40</v>
      </c>
      <c r="J11" s="16" t="s">
        <v>40</v>
      </c>
      <c r="K11" s="17" t="s">
        <v>39</v>
      </c>
    </row>
    <row r="12" spans="2:11" s="5" customFormat="1" ht="13.5" customHeight="1" thickBot="1" x14ac:dyDescent="0.35">
      <c r="B12" s="248"/>
      <c r="C12" s="16" t="s">
        <v>31</v>
      </c>
      <c r="D12" s="16" t="s">
        <v>40</v>
      </c>
      <c r="E12" s="16" t="s">
        <v>40</v>
      </c>
      <c r="F12" s="16" t="s">
        <v>40</v>
      </c>
      <c r="G12" s="16" t="s">
        <v>40</v>
      </c>
      <c r="H12" s="16" t="s">
        <v>40</v>
      </c>
      <c r="I12" s="16" t="s">
        <v>40</v>
      </c>
      <c r="J12" s="16" t="s">
        <v>40</v>
      </c>
      <c r="K12" s="17" t="s">
        <v>39</v>
      </c>
    </row>
    <row r="13" spans="2:11" s="5" customFormat="1" ht="12.75" customHeight="1" thickBot="1" x14ac:dyDescent="0.35">
      <c r="B13" s="248"/>
      <c r="C13" s="16" t="s">
        <v>32</v>
      </c>
      <c r="D13" s="16" t="s">
        <v>40</v>
      </c>
      <c r="E13" s="16" t="s">
        <v>40</v>
      </c>
      <c r="F13" s="16" t="s">
        <v>40</v>
      </c>
      <c r="G13" s="16" t="s">
        <v>40</v>
      </c>
      <c r="H13" s="16" t="s">
        <v>41</v>
      </c>
      <c r="I13" s="16" t="s">
        <v>41</v>
      </c>
      <c r="J13" s="16" t="s">
        <v>41</v>
      </c>
      <c r="K13" s="17" t="s">
        <v>39</v>
      </c>
    </row>
    <row r="14" spans="2:11" s="5" customFormat="1" ht="16.5" customHeight="1" thickBot="1" x14ac:dyDescent="0.35">
      <c r="B14" s="248"/>
      <c r="C14" s="16" t="s">
        <v>33</v>
      </c>
      <c r="D14" s="16" t="s">
        <v>40</v>
      </c>
      <c r="E14" s="16" t="s">
        <v>41</v>
      </c>
      <c r="F14" s="16" t="s">
        <v>40</v>
      </c>
      <c r="G14" s="16" t="s">
        <v>40</v>
      </c>
      <c r="H14" s="16" t="s">
        <v>41</v>
      </c>
      <c r="I14" s="16" t="s">
        <v>40</v>
      </c>
      <c r="J14" s="16" t="s">
        <v>41</v>
      </c>
      <c r="K14" s="17" t="s">
        <v>39</v>
      </c>
    </row>
    <row r="15" spans="2:11" s="5" customFormat="1" ht="14.25" customHeight="1" thickBot="1" x14ac:dyDescent="0.35">
      <c r="B15" s="248"/>
      <c r="C15" s="16" t="s">
        <v>34</v>
      </c>
      <c r="D15" s="16" t="s">
        <v>40</v>
      </c>
      <c r="E15" s="16" t="s">
        <v>41</v>
      </c>
      <c r="F15" s="16" t="s">
        <v>41</v>
      </c>
      <c r="G15" s="16" t="s">
        <v>41</v>
      </c>
      <c r="H15" s="16" t="s">
        <v>41</v>
      </c>
      <c r="I15" s="16" t="s">
        <v>41</v>
      </c>
      <c r="J15" s="16" t="s">
        <v>41</v>
      </c>
      <c r="K15" s="17" t="s">
        <v>39</v>
      </c>
    </row>
    <row r="16" spans="2:11" s="5" customFormat="1" ht="14.25" customHeight="1" thickBot="1" x14ac:dyDescent="0.35">
      <c r="B16" s="248"/>
      <c r="C16" s="16" t="s">
        <v>36</v>
      </c>
      <c r="D16" s="16" t="s">
        <v>40</v>
      </c>
      <c r="E16" s="16" t="s">
        <v>41</v>
      </c>
      <c r="F16" s="16" t="s">
        <v>41</v>
      </c>
      <c r="G16" s="16" t="s">
        <v>40</v>
      </c>
      <c r="H16" s="16" t="s">
        <v>41</v>
      </c>
      <c r="I16" s="16" t="s">
        <v>41</v>
      </c>
      <c r="J16" s="16" t="s">
        <v>40</v>
      </c>
      <c r="K16" s="17" t="s">
        <v>39</v>
      </c>
    </row>
    <row r="17" spans="2:11" s="5" customFormat="1" ht="14.25" customHeight="1" thickBot="1" x14ac:dyDescent="0.35">
      <c r="B17" s="249"/>
      <c r="C17" s="16" t="s">
        <v>42</v>
      </c>
      <c r="D17" s="16" t="s">
        <v>41</v>
      </c>
      <c r="E17" s="16" t="s">
        <v>41</v>
      </c>
      <c r="F17" s="16" t="s">
        <v>41</v>
      </c>
      <c r="G17" s="16" t="s">
        <v>41</v>
      </c>
      <c r="H17" s="16" t="s">
        <v>40</v>
      </c>
      <c r="I17" s="16" t="s">
        <v>40</v>
      </c>
      <c r="J17" s="16" t="s">
        <v>40</v>
      </c>
      <c r="K17" s="17" t="s">
        <v>39</v>
      </c>
    </row>
    <row r="18" spans="2:11" s="5" customFormat="1" ht="30" customHeight="1" thickBot="1" x14ac:dyDescent="0.35">
      <c r="B18" s="247" t="s">
        <v>55</v>
      </c>
      <c r="C18" s="271" t="s">
        <v>57</v>
      </c>
      <c r="D18" s="250" t="s">
        <v>43</v>
      </c>
      <c r="E18" s="251"/>
      <c r="F18" s="251"/>
      <c r="G18" s="251"/>
      <c r="H18" s="251"/>
      <c r="I18" s="251"/>
      <c r="J18" s="252"/>
      <c r="K18" s="17"/>
    </row>
    <row r="19" spans="2:11" s="5" customFormat="1" ht="33.75" customHeight="1" thickBot="1" x14ac:dyDescent="0.35">
      <c r="B19" s="248"/>
      <c r="C19" s="272"/>
      <c r="D19" s="250" t="s">
        <v>44</v>
      </c>
      <c r="E19" s="251"/>
      <c r="F19" s="251"/>
      <c r="G19" s="251"/>
      <c r="H19" s="251"/>
      <c r="I19" s="251"/>
      <c r="J19" s="252"/>
      <c r="K19" s="17"/>
    </row>
    <row r="20" spans="2:11" s="5" customFormat="1" ht="20.25" customHeight="1" thickBot="1" x14ac:dyDescent="0.35">
      <c r="B20" s="248"/>
      <c r="C20" s="273"/>
      <c r="D20" s="250" t="s">
        <v>65</v>
      </c>
      <c r="E20" s="251"/>
      <c r="F20" s="251"/>
      <c r="G20" s="251"/>
      <c r="H20" s="251"/>
      <c r="I20" s="251"/>
      <c r="J20" s="252"/>
      <c r="K20" s="17"/>
    </row>
    <row r="21" spans="2:11" s="5" customFormat="1" ht="16.5" customHeight="1" thickBot="1" x14ac:dyDescent="0.35">
      <c r="B21" s="248"/>
      <c r="C21" s="271" t="s">
        <v>45</v>
      </c>
      <c r="D21" s="250" t="s">
        <v>66</v>
      </c>
      <c r="E21" s="251"/>
      <c r="F21" s="251"/>
      <c r="G21" s="251"/>
      <c r="H21" s="251"/>
      <c r="I21" s="251"/>
      <c r="J21" s="252"/>
      <c r="K21" s="17"/>
    </row>
    <row r="22" spans="2:11" s="5" customFormat="1" ht="15" customHeight="1" thickBot="1" x14ac:dyDescent="0.35">
      <c r="B22" s="248"/>
      <c r="C22" s="272"/>
      <c r="D22" s="250" t="s">
        <v>67</v>
      </c>
      <c r="E22" s="251"/>
      <c r="F22" s="251"/>
      <c r="G22" s="251"/>
      <c r="H22" s="251"/>
      <c r="I22" s="251"/>
      <c r="J22" s="252"/>
      <c r="K22" s="17"/>
    </row>
    <row r="23" spans="2:11" s="5" customFormat="1" ht="16.5" customHeight="1" thickBot="1" x14ac:dyDescent="0.35">
      <c r="B23" s="248"/>
      <c r="C23" s="272"/>
      <c r="D23" s="250" t="s">
        <v>58</v>
      </c>
      <c r="E23" s="251"/>
      <c r="F23" s="251"/>
      <c r="G23" s="251"/>
      <c r="H23" s="251"/>
      <c r="I23" s="251"/>
      <c r="J23" s="252"/>
      <c r="K23" s="17"/>
    </row>
    <row r="24" spans="2:11" s="5" customFormat="1" ht="14.25" customHeight="1" thickBot="1" x14ac:dyDescent="0.35">
      <c r="B24" s="248"/>
      <c r="C24" s="273"/>
      <c r="D24" s="250" t="s">
        <v>68</v>
      </c>
      <c r="E24" s="251"/>
      <c r="F24" s="251"/>
      <c r="G24" s="251"/>
      <c r="H24" s="251"/>
      <c r="I24" s="251"/>
      <c r="J24" s="252"/>
      <c r="K24" s="17"/>
    </row>
    <row r="25" spans="2:11" s="5" customFormat="1" ht="19.5" customHeight="1" thickBot="1" x14ac:dyDescent="0.35">
      <c r="B25" s="248"/>
      <c r="C25" s="277" t="s">
        <v>46</v>
      </c>
      <c r="D25" s="250" t="s">
        <v>69</v>
      </c>
      <c r="E25" s="251"/>
      <c r="F25" s="251"/>
      <c r="G25" s="251"/>
      <c r="H25" s="251"/>
      <c r="I25" s="251"/>
      <c r="J25" s="252"/>
      <c r="K25" s="17"/>
    </row>
    <row r="26" spans="2:11" s="5" customFormat="1" ht="22.5" customHeight="1" thickBot="1" x14ac:dyDescent="0.35">
      <c r="B26" s="249"/>
      <c r="C26" s="278"/>
      <c r="D26" s="250" t="s">
        <v>47</v>
      </c>
      <c r="E26" s="251"/>
      <c r="F26" s="251"/>
      <c r="G26" s="251"/>
      <c r="H26" s="251"/>
      <c r="I26" s="251"/>
      <c r="J26" s="252"/>
      <c r="K26" s="17"/>
    </row>
    <row r="27" spans="2:11" s="5" customFormat="1" ht="22.5" customHeight="1" thickBot="1" x14ac:dyDescent="0.35">
      <c r="B27" s="247" t="s">
        <v>56</v>
      </c>
      <c r="C27" s="271" t="s">
        <v>48</v>
      </c>
      <c r="D27" s="250" t="s">
        <v>64</v>
      </c>
      <c r="E27" s="251"/>
      <c r="F27" s="251"/>
      <c r="G27" s="251"/>
      <c r="H27" s="251"/>
      <c r="I27" s="251"/>
      <c r="J27" s="252"/>
      <c r="K27" s="17"/>
    </row>
    <row r="28" spans="2:11" s="5" customFormat="1" ht="15.75" customHeight="1" thickBot="1" x14ac:dyDescent="0.35">
      <c r="B28" s="248"/>
      <c r="C28" s="272"/>
      <c r="D28" s="250" t="s">
        <v>70</v>
      </c>
      <c r="E28" s="251"/>
      <c r="F28" s="251"/>
      <c r="G28" s="251"/>
      <c r="H28" s="251"/>
      <c r="I28" s="251"/>
      <c r="J28" s="252"/>
      <c r="K28" s="17"/>
    </row>
    <row r="29" spans="2:11" s="5" customFormat="1" ht="15.75" customHeight="1" thickBot="1" x14ac:dyDescent="0.35">
      <c r="B29" s="248"/>
      <c r="C29" s="273"/>
      <c r="D29" s="250" t="s">
        <v>71</v>
      </c>
      <c r="E29" s="251"/>
      <c r="F29" s="251"/>
      <c r="G29" s="251"/>
      <c r="H29" s="251"/>
      <c r="I29" s="251"/>
      <c r="J29" s="252"/>
      <c r="K29" s="17"/>
    </row>
    <row r="30" spans="2:11" s="5" customFormat="1" ht="27.75" customHeight="1" thickBot="1" x14ac:dyDescent="0.35">
      <c r="B30" s="248"/>
      <c r="C30" s="259" t="s">
        <v>49</v>
      </c>
      <c r="D30" s="250" t="s">
        <v>72</v>
      </c>
      <c r="E30" s="251"/>
      <c r="F30" s="251"/>
      <c r="G30" s="251"/>
      <c r="H30" s="251"/>
      <c r="I30" s="251"/>
      <c r="J30" s="252"/>
      <c r="K30" s="17"/>
    </row>
    <row r="31" spans="2:11" s="5" customFormat="1" ht="27.75" customHeight="1" thickBot="1" x14ac:dyDescent="0.35">
      <c r="B31" s="248"/>
      <c r="C31" s="260"/>
      <c r="D31" s="256" t="s">
        <v>143</v>
      </c>
      <c r="E31" s="257"/>
      <c r="F31" s="257"/>
      <c r="G31" s="257"/>
      <c r="H31" s="257"/>
      <c r="I31" s="257"/>
      <c r="J31" s="258"/>
      <c r="K31" s="17"/>
    </row>
    <row r="32" spans="2:11" ht="21" customHeight="1" thickBot="1" x14ac:dyDescent="0.35">
      <c r="B32" s="248"/>
      <c r="C32" s="275"/>
      <c r="D32" s="250" t="s">
        <v>144</v>
      </c>
      <c r="E32" s="251"/>
      <c r="F32" s="251"/>
      <c r="G32" s="251"/>
      <c r="H32" s="251"/>
      <c r="I32" s="251"/>
      <c r="J32" s="252"/>
      <c r="K32" s="17"/>
    </row>
    <row r="33" spans="2:11" s="6" customFormat="1" ht="21" customHeight="1" thickBot="1" x14ac:dyDescent="0.35">
      <c r="B33" s="248"/>
      <c r="C33" s="259" t="s">
        <v>145</v>
      </c>
      <c r="D33" s="261" t="s">
        <v>146</v>
      </c>
      <c r="E33" s="262"/>
      <c r="F33" s="262"/>
      <c r="G33" s="262"/>
      <c r="H33" s="262"/>
      <c r="I33" s="262"/>
      <c r="J33" s="263"/>
      <c r="K33" s="17"/>
    </row>
    <row r="34" spans="2:11" s="6" customFormat="1" ht="21" customHeight="1" thickBot="1" x14ac:dyDescent="0.35">
      <c r="B34" s="249"/>
      <c r="C34" s="260"/>
      <c r="D34" s="261" t="s">
        <v>147</v>
      </c>
      <c r="E34" s="262"/>
      <c r="F34" s="262"/>
      <c r="G34" s="262"/>
      <c r="H34" s="262"/>
      <c r="I34" s="262"/>
      <c r="J34" s="263"/>
      <c r="K34" s="17"/>
    </row>
    <row r="35" spans="2:11" ht="22.5" customHeight="1" thickBot="1" x14ac:dyDescent="0.35">
      <c r="B35" s="247" t="s">
        <v>53</v>
      </c>
      <c r="C35" s="259" t="s">
        <v>50</v>
      </c>
      <c r="D35" s="250" t="s">
        <v>73</v>
      </c>
      <c r="E35" s="251"/>
      <c r="F35" s="251"/>
      <c r="G35" s="251"/>
      <c r="H35" s="251"/>
      <c r="I35" s="251"/>
      <c r="J35" s="252"/>
      <c r="K35" s="17"/>
    </row>
    <row r="36" spans="2:11" ht="22.5" customHeight="1" thickBot="1" x14ac:dyDescent="0.35">
      <c r="B36" s="248"/>
      <c r="C36" s="260"/>
      <c r="D36" s="250" t="s">
        <v>74</v>
      </c>
      <c r="E36" s="251"/>
      <c r="F36" s="251"/>
      <c r="G36" s="251"/>
      <c r="H36" s="251"/>
      <c r="I36" s="251"/>
      <c r="J36" s="252"/>
      <c r="K36" s="17"/>
    </row>
    <row r="37" spans="2:11" ht="33.75" customHeight="1" thickBot="1" x14ac:dyDescent="0.35">
      <c r="B37" s="248"/>
      <c r="C37" s="260"/>
      <c r="D37" s="250" t="s">
        <v>75</v>
      </c>
      <c r="E37" s="251"/>
      <c r="F37" s="251"/>
      <c r="G37" s="251"/>
      <c r="H37" s="251"/>
      <c r="I37" s="251"/>
      <c r="J37" s="252"/>
      <c r="K37" s="17"/>
    </row>
    <row r="38" spans="2:11" ht="15" customHeight="1" thickBot="1" x14ac:dyDescent="0.35">
      <c r="B38" s="248"/>
      <c r="C38" s="260"/>
      <c r="D38" s="250" t="s">
        <v>76</v>
      </c>
      <c r="E38" s="251"/>
      <c r="F38" s="251"/>
      <c r="G38" s="251"/>
      <c r="H38" s="251"/>
      <c r="I38" s="251"/>
      <c r="J38" s="252"/>
      <c r="K38" s="17"/>
    </row>
    <row r="39" spans="2:11" ht="22.5" customHeight="1" thickBot="1" x14ac:dyDescent="0.35">
      <c r="B39" s="248"/>
      <c r="C39" s="275"/>
      <c r="D39" s="250" t="s">
        <v>77</v>
      </c>
      <c r="E39" s="251"/>
      <c r="F39" s="251"/>
      <c r="G39" s="251"/>
      <c r="H39" s="251"/>
      <c r="I39" s="251"/>
      <c r="J39" s="252"/>
      <c r="K39" s="17"/>
    </row>
    <row r="40" spans="2:11" ht="33.75" customHeight="1" thickBot="1" x14ac:dyDescent="0.35">
      <c r="B40" s="248"/>
      <c r="C40" s="271" t="s">
        <v>51</v>
      </c>
      <c r="D40" s="250" t="s">
        <v>63</v>
      </c>
      <c r="E40" s="251"/>
      <c r="F40" s="251"/>
      <c r="G40" s="251"/>
      <c r="H40" s="251"/>
      <c r="I40" s="251"/>
      <c r="J40" s="252"/>
      <c r="K40" s="17"/>
    </row>
    <row r="41" spans="2:11" ht="33.75" customHeight="1" thickBot="1" x14ac:dyDescent="0.35">
      <c r="B41" s="248"/>
      <c r="C41" s="272"/>
      <c r="D41" s="250" t="s">
        <v>62</v>
      </c>
      <c r="E41" s="251"/>
      <c r="F41" s="251"/>
      <c r="G41" s="251"/>
      <c r="H41" s="251"/>
      <c r="I41" s="251"/>
      <c r="J41" s="252"/>
      <c r="K41" s="17"/>
    </row>
    <row r="42" spans="2:11" ht="33.75" customHeight="1" thickBot="1" x14ac:dyDescent="0.35">
      <c r="B42" s="248"/>
      <c r="C42" s="272"/>
      <c r="D42" s="250" t="s">
        <v>78</v>
      </c>
      <c r="E42" s="251"/>
      <c r="F42" s="251"/>
      <c r="G42" s="251"/>
      <c r="H42" s="251"/>
      <c r="I42" s="251"/>
      <c r="J42" s="252"/>
      <c r="K42" s="17"/>
    </row>
    <row r="43" spans="2:11" ht="33.75" customHeight="1" thickBot="1" x14ac:dyDescent="0.35">
      <c r="B43" s="248"/>
      <c r="C43" s="272"/>
      <c r="D43" s="250" t="s">
        <v>79</v>
      </c>
      <c r="E43" s="251"/>
      <c r="F43" s="251"/>
      <c r="G43" s="251"/>
      <c r="H43" s="251"/>
      <c r="I43" s="251"/>
      <c r="J43" s="252"/>
      <c r="K43" s="17"/>
    </row>
    <row r="44" spans="2:11" s="6" customFormat="1" ht="33.75" customHeight="1" thickBot="1" x14ac:dyDescent="0.35">
      <c r="B44" s="248"/>
      <c r="C44" s="272"/>
      <c r="D44" s="250" t="s">
        <v>61</v>
      </c>
      <c r="E44" s="251"/>
      <c r="F44" s="251"/>
      <c r="G44" s="251"/>
      <c r="H44" s="251"/>
      <c r="I44" s="251"/>
      <c r="J44" s="252"/>
      <c r="K44" s="17"/>
    </row>
    <row r="45" spans="2:11" ht="22.5" customHeight="1" thickBot="1" x14ac:dyDescent="0.35">
      <c r="B45" s="248"/>
      <c r="C45" s="273"/>
      <c r="D45" s="250" t="s">
        <v>148</v>
      </c>
      <c r="E45" s="251"/>
      <c r="F45" s="251"/>
      <c r="G45" s="251"/>
      <c r="H45" s="251"/>
      <c r="I45" s="251"/>
      <c r="J45" s="252"/>
      <c r="K45" s="17"/>
    </row>
    <row r="46" spans="2:11" ht="14.25" customHeight="1" thickBot="1" x14ac:dyDescent="0.35">
      <c r="B46" s="248"/>
      <c r="C46" s="259" t="s">
        <v>52</v>
      </c>
      <c r="D46" s="250" t="s">
        <v>60</v>
      </c>
      <c r="E46" s="251"/>
      <c r="F46" s="251"/>
      <c r="G46" s="251"/>
      <c r="H46" s="251"/>
      <c r="I46" s="251"/>
      <c r="J46" s="252"/>
      <c r="K46" s="17"/>
    </row>
    <row r="47" spans="2:11" ht="27" customHeight="1" thickBot="1" x14ac:dyDescent="0.35">
      <c r="B47" s="274"/>
      <c r="C47" s="276"/>
      <c r="D47" s="250" t="s">
        <v>59</v>
      </c>
      <c r="E47" s="251"/>
      <c r="F47" s="251"/>
      <c r="G47" s="251"/>
      <c r="H47" s="251"/>
      <c r="I47" s="251"/>
      <c r="J47" s="252"/>
      <c r="K47" s="17"/>
    </row>
    <row r="50" spans="2:2" ht="15" thickBot="1" x14ac:dyDescent="0.35"/>
    <row r="51" spans="2:2" ht="73.2" thickBot="1" x14ac:dyDescent="0.35">
      <c r="B51" s="13" t="s">
        <v>35</v>
      </c>
    </row>
    <row r="52" spans="2:2" x14ac:dyDescent="0.3">
      <c r="B52" s="14" t="s">
        <v>37</v>
      </c>
    </row>
    <row r="53" spans="2:2" x14ac:dyDescent="0.3">
      <c r="B53" s="14" t="s">
        <v>38</v>
      </c>
    </row>
  </sheetData>
  <mergeCells count="48">
    <mergeCell ref="D45:J45"/>
    <mergeCell ref="D46:J46"/>
    <mergeCell ref="D38:J38"/>
    <mergeCell ref="D39:J39"/>
    <mergeCell ref="D40:J40"/>
    <mergeCell ref="D47:J47"/>
    <mergeCell ref="B18:B26"/>
    <mergeCell ref="B35:B47"/>
    <mergeCell ref="C27:C29"/>
    <mergeCell ref="C30:C32"/>
    <mergeCell ref="C35:C39"/>
    <mergeCell ref="C40:C45"/>
    <mergeCell ref="C46:C47"/>
    <mergeCell ref="C21:C24"/>
    <mergeCell ref="C25:C26"/>
    <mergeCell ref="D41:J41"/>
    <mergeCell ref="D42:J42"/>
    <mergeCell ref="D43:J43"/>
    <mergeCell ref="D30:J30"/>
    <mergeCell ref="D32:J32"/>
    <mergeCell ref="D35:J35"/>
    <mergeCell ref="D36:J36"/>
    <mergeCell ref="D37:J37"/>
    <mergeCell ref="K3:K4"/>
    <mergeCell ref="C3:C4"/>
    <mergeCell ref="C18:C20"/>
    <mergeCell ref="B6:B17"/>
    <mergeCell ref="D18:J18"/>
    <mergeCell ref="D19:J19"/>
    <mergeCell ref="D20:J20"/>
    <mergeCell ref="B3:B4"/>
    <mergeCell ref="D5:J5"/>
    <mergeCell ref="B27:B34"/>
    <mergeCell ref="D44:J44"/>
    <mergeCell ref="D21:J21"/>
    <mergeCell ref="D22:J22"/>
    <mergeCell ref="D3:J3"/>
    <mergeCell ref="D31:J31"/>
    <mergeCell ref="C33:C34"/>
    <mergeCell ref="D33:J33"/>
    <mergeCell ref="D34:J34"/>
    <mergeCell ref="D23:J23"/>
    <mergeCell ref="D24:J24"/>
    <mergeCell ref="D25:J25"/>
    <mergeCell ref="D26:J26"/>
    <mergeCell ref="D27:J27"/>
    <mergeCell ref="D28:J28"/>
    <mergeCell ref="D29:J2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6"/>
  <sheetViews>
    <sheetView topLeftCell="A5" workbookViewId="0">
      <selection activeCell="B5" sqref="B5:F16"/>
    </sheetView>
  </sheetViews>
  <sheetFormatPr baseColWidth="10" defaultRowHeight="14.4" x14ac:dyDescent="0.3"/>
  <cols>
    <col min="4" max="4" width="18" customWidth="1"/>
    <col min="5" max="5" width="19.88671875" customWidth="1"/>
    <col min="6" max="6" width="18.5546875" customWidth="1"/>
  </cols>
  <sheetData>
    <row r="4" spans="2:6" ht="15" thickBot="1" x14ac:dyDescent="0.35"/>
    <row r="5" spans="2:6" ht="29.4" thickBot="1" x14ac:dyDescent="0.35">
      <c r="B5" s="18" t="s">
        <v>102</v>
      </c>
      <c r="C5" s="2" t="s">
        <v>80</v>
      </c>
      <c r="D5" s="2" t="s">
        <v>81</v>
      </c>
      <c r="E5" s="2" t="s">
        <v>82</v>
      </c>
      <c r="F5" s="2" t="s">
        <v>83</v>
      </c>
    </row>
    <row r="6" spans="2:6" ht="29.4" thickBot="1" x14ac:dyDescent="0.35">
      <c r="B6" s="279" t="s">
        <v>84</v>
      </c>
      <c r="C6" s="4" t="s">
        <v>85</v>
      </c>
      <c r="D6" s="4" t="s">
        <v>104</v>
      </c>
      <c r="E6" s="4" t="s">
        <v>86</v>
      </c>
      <c r="F6" s="4" t="s">
        <v>86</v>
      </c>
    </row>
    <row r="7" spans="2:6" s="6" customFormat="1" ht="29.4" thickBot="1" x14ac:dyDescent="0.35">
      <c r="B7" s="280"/>
      <c r="C7" s="4"/>
      <c r="D7" s="4" t="s">
        <v>103</v>
      </c>
      <c r="E7" s="4" t="s">
        <v>89</v>
      </c>
      <c r="F7" s="4" t="s">
        <v>89</v>
      </c>
    </row>
    <row r="8" spans="2:6" ht="15" thickBot="1" x14ac:dyDescent="0.35">
      <c r="B8" s="280"/>
      <c r="C8" s="4" t="s">
        <v>87</v>
      </c>
      <c r="D8" s="4" t="s">
        <v>88</v>
      </c>
      <c r="E8" s="4" t="s">
        <v>89</v>
      </c>
      <c r="F8" s="4" t="s">
        <v>89</v>
      </c>
    </row>
    <row r="9" spans="2:6" ht="15" thickBot="1" x14ac:dyDescent="0.35">
      <c r="B9" s="280"/>
      <c r="C9" s="282" t="s">
        <v>90</v>
      </c>
      <c r="D9" s="4" t="s">
        <v>91</v>
      </c>
      <c r="E9" s="4" t="s">
        <v>89</v>
      </c>
      <c r="F9" s="4" t="s">
        <v>89</v>
      </c>
    </row>
    <row r="10" spans="2:6" ht="15" thickBot="1" x14ac:dyDescent="0.35">
      <c r="B10" s="281"/>
      <c r="C10" s="283"/>
      <c r="D10" s="4" t="s">
        <v>92</v>
      </c>
      <c r="E10" s="4" t="s">
        <v>89</v>
      </c>
      <c r="F10" s="4" t="s">
        <v>93</v>
      </c>
    </row>
    <row r="11" spans="2:6" ht="15" thickBot="1" x14ac:dyDescent="0.35">
      <c r="B11" s="284" t="s">
        <v>94</v>
      </c>
      <c r="C11" s="4" t="s">
        <v>95</v>
      </c>
      <c r="D11" s="4" t="s">
        <v>111</v>
      </c>
      <c r="E11" s="4" t="s">
        <v>89</v>
      </c>
      <c r="F11" s="4" t="s">
        <v>89</v>
      </c>
    </row>
    <row r="12" spans="2:6" ht="15" thickBot="1" x14ac:dyDescent="0.35">
      <c r="B12" s="280"/>
      <c r="C12" s="19" t="s">
        <v>96</v>
      </c>
      <c r="D12" s="19" t="s">
        <v>97</v>
      </c>
      <c r="E12" s="19" t="s">
        <v>89</v>
      </c>
      <c r="F12" s="19" t="s">
        <v>93</v>
      </c>
    </row>
    <row r="13" spans="2:6" ht="28.8" x14ac:dyDescent="0.3">
      <c r="B13" s="287" t="s">
        <v>107</v>
      </c>
      <c r="C13" s="22" t="s">
        <v>98</v>
      </c>
      <c r="D13" s="22" t="s">
        <v>105</v>
      </c>
      <c r="E13" s="22" t="s">
        <v>89</v>
      </c>
      <c r="F13" s="23" t="s">
        <v>89</v>
      </c>
    </row>
    <row r="14" spans="2:6" ht="45.75" customHeight="1" x14ac:dyDescent="0.3">
      <c r="B14" s="288"/>
      <c r="C14" s="285" t="s">
        <v>99</v>
      </c>
      <c r="D14" s="20" t="s">
        <v>100</v>
      </c>
      <c r="E14" s="20" t="s">
        <v>101</v>
      </c>
      <c r="F14" s="24" t="s">
        <v>89</v>
      </c>
    </row>
    <row r="15" spans="2:6" x14ac:dyDescent="0.3">
      <c r="B15" s="288"/>
      <c r="C15" s="285"/>
      <c r="D15" s="21" t="s">
        <v>106</v>
      </c>
      <c r="E15" s="7" t="s">
        <v>109</v>
      </c>
      <c r="F15" s="8" t="s">
        <v>110</v>
      </c>
    </row>
    <row r="16" spans="2:6" ht="15" thickBot="1" x14ac:dyDescent="0.35">
      <c r="B16" s="289"/>
      <c r="C16" s="286"/>
      <c r="D16" s="25" t="s">
        <v>108</v>
      </c>
      <c r="E16" s="26" t="s">
        <v>110</v>
      </c>
      <c r="F16" s="9" t="s">
        <v>110</v>
      </c>
    </row>
  </sheetData>
  <mergeCells count="5">
    <mergeCell ref="B6:B10"/>
    <mergeCell ref="C9:C10"/>
    <mergeCell ref="B11:B12"/>
    <mergeCell ref="C14:C16"/>
    <mergeCell ref="B13:B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topLeftCell="A11" workbookViewId="0">
      <selection activeCell="A22" sqref="A22:XFD57"/>
    </sheetView>
  </sheetViews>
  <sheetFormatPr baseColWidth="10" defaultRowHeight="14.4" x14ac:dyDescent="0.3"/>
  <cols>
    <col min="3" max="3" width="23.44140625" customWidth="1"/>
    <col min="4" max="4" width="31.88671875" customWidth="1"/>
    <col min="5" max="5" width="30.6640625" style="44" customWidth="1"/>
    <col min="6" max="6" width="6.109375" style="6" customWidth="1"/>
    <col min="7" max="11" width="6.109375" customWidth="1"/>
  </cols>
  <sheetData>
    <row r="1" spans="2:12" ht="15" thickBot="1" x14ac:dyDescent="0.35"/>
    <row r="2" spans="2:12" x14ac:dyDescent="0.3">
      <c r="B2" s="48"/>
      <c r="C2" s="49"/>
      <c r="D2" s="49"/>
      <c r="E2" s="50"/>
      <c r="F2" s="49" t="s">
        <v>129</v>
      </c>
      <c r="G2" s="49"/>
      <c r="H2" s="49"/>
      <c r="I2" s="49"/>
      <c r="J2" s="49"/>
      <c r="K2" s="49"/>
      <c r="L2" s="51"/>
    </row>
    <row r="3" spans="2:12" ht="15" thickBot="1" x14ac:dyDescent="0.35">
      <c r="B3" s="52"/>
      <c r="C3" s="7"/>
      <c r="D3" s="57"/>
      <c r="E3" s="58"/>
      <c r="F3" s="57" t="s">
        <v>130</v>
      </c>
      <c r="G3" s="57" t="s">
        <v>131</v>
      </c>
      <c r="H3" s="57" t="s">
        <v>132</v>
      </c>
      <c r="I3" s="57" t="s">
        <v>133</v>
      </c>
      <c r="J3" s="57" t="s">
        <v>134</v>
      </c>
      <c r="K3" s="57" t="s">
        <v>135</v>
      </c>
      <c r="L3" s="59" t="s">
        <v>136</v>
      </c>
    </row>
    <row r="4" spans="2:12" s="6" customFormat="1" x14ac:dyDescent="0.3">
      <c r="B4" s="52"/>
      <c r="C4" s="56"/>
      <c r="D4" s="290" t="s">
        <v>25</v>
      </c>
      <c r="E4" s="96" t="s">
        <v>178</v>
      </c>
      <c r="F4" s="86" t="s">
        <v>184</v>
      </c>
      <c r="G4" s="49" t="s">
        <v>184</v>
      </c>
      <c r="H4" s="62" t="s">
        <v>187</v>
      </c>
      <c r="I4" s="62" t="s">
        <v>187</v>
      </c>
      <c r="J4" s="62" t="s">
        <v>187</v>
      </c>
      <c r="K4" s="62" t="s">
        <v>187</v>
      </c>
      <c r="L4" s="63" t="s">
        <v>187</v>
      </c>
    </row>
    <row r="5" spans="2:12" ht="27" customHeight="1" thickBot="1" x14ac:dyDescent="0.35">
      <c r="B5" s="294" t="s">
        <v>54</v>
      </c>
      <c r="C5" s="299" t="s">
        <v>168</v>
      </c>
      <c r="D5" s="291"/>
      <c r="E5" s="97" t="s">
        <v>177</v>
      </c>
      <c r="F5" s="87" t="s">
        <v>184</v>
      </c>
      <c r="G5" s="26" t="s">
        <v>184</v>
      </c>
      <c r="H5" s="55" t="s">
        <v>187</v>
      </c>
      <c r="I5" s="55" t="s">
        <v>187</v>
      </c>
      <c r="J5" s="55" t="s">
        <v>185</v>
      </c>
      <c r="K5" s="55" t="s">
        <v>187</v>
      </c>
      <c r="L5" s="64" t="s">
        <v>187</v>
      </c>
    </row>
    <row r="6" spans="2:12" ht="19.5" customHeight="1" thickBot="1" x14ac:dyDescent="0.35">
      <c r="B6" s="294"/>
      <c r="C6" s="300"/>
      <c r="D6" s="82" t="s">
        <v>26</v>
      </c>
      <c r="E6" s="98" t="s">
        <v>169</v>
      </c>
      <c r="F6" s="88" t="s">
        <v>184</v>
      </c>
      <c r="G6" s="66" t="s">
        <v>184</v>
      </c>
      <c r="H6" s="67" t="s">
        <v>187</v>
      </c>
      <c r="I6" s="67" t="s">
        <v>187</v>
      </c>
      <c r="J6" s="66" t="s">
        <v>187</v>
      </c>
      <c r="K6" s="66" t="s">
        <v>187</v>
      </c>
      <c r="L6" s="68" t="s">
        <v>187</v>
      </c>
    </row>
    <row r="7" spans="2:12" ht="24" customHeight="1" thickBot="1" x14ac:dyDescent="0.35">
      <c r="B7" s="294"/>
      <c r="C7" s="299"/>
      <c r="D7" s="83" t="s">
        <v>27</v>
      </c>
      <c r="E7" s="99" t="s">
        <v>170</v>
      </c>
      <c r="F7" s="89" t="s">
        <v>184</v>
      </c>
      <c r="G7" s="71" t="s">
        <v>184</v>
      </c>
      <c r="H7" s="72" t="s">
        <v>185</v>
      </c>
      <c r="I7" s="71"/>
      <c r="J7" s="72" t="s">
        <v>187</v>
      </c>
      <c r="K7" s="72" t="s">
        <v>187</v>
      </c>
      <c r="L7" s="73" t="s">
        <v>185</v>
      </c>
    </row>
    <row r="8" spans="2:12" ht="27" customHeight="1" thickBot="1" x14ac:dyDescent="0.35">
      <c r="B8" s="294"/>
      <c r="C8" s="300"/>
      <c r="D8" s="82" t="s">
        <v>28</v>
      </c>
      <c r="E8" s="98" t="s">
        <v>171</v>
      </c>
      <c r="F8" s="88" t="s">
        <v>184</v>
      </c>
      <c r="G8" s="66" t="s">
        <v>184</v>
      </c>
      <c r="H8" s="67" t="s">
        <v>187</v>
      </c>
      <c r="I8" s="67" t="s">
        <v>187</v>
      </c>
      <c r="J8" s="67" t="s">
        <v>185</v>
      </c>
      <c r="K8" s="67" t="s">
        <v>187</v>
      </c>
      <c r="L8" s="74" t="s">
        <v>185</v>
      </c>
    </row>
    <row r="9" spans="2:12" ht="21.75" customHeight="1" x14ac:dyDescent="0.3">
      <c r="B9" s="294"/>
      <c r="C9" s="299"/>
      <c r="D9" s="296" t="s">
        <v>29</v>
      </c>
      <c r="E9" s="100" t="s">
        <v>180</v>
      </c>
      <c r="F9" s="86" t="s">
        <v>184</v>
      </c>
      <c r="G9" s="50" t="s">
        <v>185</v>
      </c>
      <c r="H9" s="62" t="s">
        <v>185</v>
      </c>
      <c r="I9" s="62" t="s">
        <v>185</v>
      </c>
      <c r="J9" s="62" t="s">
        <v>185</v>
      </c>
      <c r="K9" s="62" t="s">
        <v>185</v>
      </c>
      <c r="L9" s="63" t="s">
        <v>185</v>
      </c>
    </row>
    <row r="10" spans="2:12" s="6" customFormat="1" ht="21.75" customHeight="1" x14ac:dyDescent="0.3">
      <c r="B10" s="294"/>
      <c r="C10" s="299"/>
      <c r="D10" s="297"/>
      <c r="E10" s="101" t="s">
        <v>179</v>
      </c>
      <c r="F10" s="90" t="s">
        <v>184</v>
      </c>
      <c r="G10" s="45" t="s">
        <v>185</v>
      </c>
      <c r="H10" s="46" t="s">
        <v>185</v>
      </c>
      <c r="I10" s="7" t="s">
        <v>187</v>
      </c>
      <c r="J10" s="46" t="s">
        <v>185</v>
      </c>
      <c r="K10" s="46" t="s">
        <v>185</v>
      </c>
      <c r="L10" s="53" t="s">
        <v>185</v>
      </c>
    </row>
    <row r="11" spans="2:12" s="6" customFormat="1" ht="21.75" customHeight="1" x14ac:dyDescent="0.3">
      <c r="B11" s="294"/>
      <c r="C11" s="299"/>
      <c r="D11" s="297"/>
      <c r="E11" s="101" t="s">
        <v>181</v>
      </c>
      <c r="F11" s="90" t="s">
        <v>184</v>
      </c>
      <c r="G11" s="45" t="s">
        <v>184</v>
      </c>
      <c r="H11" s="46" t="s">
        <v>187</v>
      </c>
      <c r="I11" s="46" t="s">
        <v>187</v>
      </c>
      <c r="J11" s="46" t="s">
        <v>187</v>
      </c>
      <c r="K11" s="46" t="s">
        <v>187</v>
      </c>
      <c r="L11" s="53" t="s">
        <v>187</v>
      </c>
    </row>
    <row r="12" spans="2:12" s="6" customFormat="1" ht="21.75" customHeight="1" thickBot="1" x14ac:dyDescent="0.35">
      <c r="B12" s="294"/>
      <c r="C12" s="299"/>
      <c r="D12" s="298"/>
      <c r="E12" s="97" t="s">
        <v>186</v>
      </c>
      <c r="F12" s="91" t="s">
        <v>185</v>
      </c>
      <c r="G12" s="54" t="s">
        <v>184</v>
      </c>
      <c r="H12" s="55" t="s">
        <v>187</v>
      </c>
      <c r="I12" s="55" t="s">
        <v>185</v>
      </c>
      <c r="J12" s="55" t="s">
        <v>187</v>
      </c>
      <c r="K12" s="55" t="s">
        <v>187</v>
      </c>
      <c r="L12" s="64" t="s">
        <v>185</v>
      </c>
    </row>
    <row r="13" spans="2:12" ht="18.75" customHeight="1" x14ac:dyDescent="0.3">
      <c r="B13" s="294"/>
      <c r="C13" s="300"/>
      <c r="D13" s="292" t="s">
        <v>30</v>
      </c>
      <c r="E13" s="102" t="s">
        <v>172</v>
      </c>
      <c r="F13" s="92" t="s">
        <v>184</v>
      </c>
      <c r="G13" s="60" t="s">
        <v>184</v>
      </c>
      <c r="H13" s="61" t="s">
        <v>185</v>
      </c>
      <c r="I13" s="61" t="s">
        <v>187</v>
      </c>
      <c r="J13" s="61" t="s">
        <v>185</v>
      </c>
      <c r="K13" s="61" t="s">
        <v>185</v>
      </c>
      <c r="L13" s="69" t="s">
        <v>187</v>
      </c>
    </row>
    <row r="14" spans="2:12" s="6" customFormat="1" ht="18.75" customHeight="1" thickBot="1" x14ac:dyDescent="0.35">
      <c r="B14" s="294"/>
      <c r="C14" s="300"/>
      <c r="D14" s="293"/>
      <c r="E14" s="103" t="s">
        <v>188</v>
      </c>
      <c r="F14" s="93" t="s">
        <v>185</v>
      </c>
      <c r="G14" s="58" t="s">
        <v>185</v>
      </c>
      <c r="H14" s="75" t="s">
        <v>187</v>
      </c>
      <c r="I14" s="75" t="s">
        <v>185</v>
      </c>
      <c r="J14" s="75" t="s">
        <v>185</v>
      </c>
      <c r="K14" s="75" t="s">
        <v>187</v>
      </c>
      <c r="L14" s="76" t="s">
        <v>185</v>
      </c>
    </row>
    <row r="15" spans="2:12" ht="18.75" customHeight="1" thickBot="1" x14ac:dyDescent="0.35">
      <c r="B15" s="294"/>
      <c r="C15" s="299"/>
      <c r="D15" s="47" t="s">
        <v>31</v>
      </c>
      <c r="E15" s="99" t="s">
        <v>173</v>
      </c>
      <c r="F15" s="89" t="s">
        <v>184</v>
      </c>
      <c r="G15" s="70" t="s">
        <v>184</v>
      </c>
      <c r="H15" s="72" t="s">
        <v>187</v>
      </c>
      <c r="I15" s="72" t="s">
        <v>187</v>
      </c>
      <c r="J15" s="72" t="s">
        <v>187</v>
      </c>
      <c r="K15" s="72" t="s">
        <v>187</v>
      </c>
      <c r="L15" s="73" t="s">
        <v>187</v>
      </c>
    </row>
    <row r="16" spans="2:12" ht="18.75" customHeight="1" x14ac:dyDescent="0.3">
      <c r="B16" s="294"/>
      <c r="C16" s="300"/>
      <c r="D16" s="292" t="s">
        <v>32</v>
      </c>
      <c r="E16" s="102" t="s">
        <v>182</v>
      </c>
      <c r="F16" s="92" t="s">
        <v>184</v>
      </c>
      <c r="G16" s="60" t="s">
        <v>184</v>
      </c>
      <c r="H16" s="61" t="s">
        <v>187</v>
      </c>
      <c r="I16" s="61" t="s">
        <v>187</v>
      </c>
      <c r="J16" s="61" t="s">
        <v>185</v>
      </c>
      <c r="K16" s="61" t="s">
        <v>185</v>
      </c>
      <c r="L16" s="69" t="s">
        <v>187</v>
      </c>
    </row>
    <row r="17" spans="2:12" s="6" customFormat="1" ht="18.75" customHeight="1" thickBot="1" x14ac:dyDescent="0.35">
      <c r="B17" s="294"/>
      <c r="C17" s="300"/>
      <c r="D17" s="293"/>
      <c r="E17" s="103" t="s">
        <v>183</v>
      </c>
      <c r="F17" s="94" t="s">
        <v>184</v>
      </c>
      <c r="G17" s="58" t="s">
        <v>185</v>
      </c>
      <c r="H17" s="75" t="s">
        <v>185</v>
      </c>
      <c r="I17" s="75" t="s">
        <v>185</v>
      </c>
      <c r="J17" s="75" t="s">
        <v>185</v>
      </c>
      <c r="K17" s="75" t="s">
        <v>187</v>
      </c>
      <c r="L17" s="59"/>
    </row>
    <row r="18" spans="2:12" ht="18.75" customHeight="1" thickBot="1" x14ac:dyDescent="0.35">
      <c r="B18" s="294"/>
      <c r="C18" s="299"/>
      <c r="D18" s="47" t="s">
        <v>33</v>
      </c>
      <c r="E18" s="99" t="s">
        <v>174</v>
      </c>
      <c r="F18" s="89" t="s">
        <v>184</v>
      </c>
      <c r="G18" s="70" t="s">
        <v>185</v>
      </c>
      <c r="H18" s="72" t="s">
        <v>187</v>
      </c>
      <c r="I18" s="72" t="s">
        <v>187</v>
      </c>
      <c r="J18" s="72" t="s">
        <v>185</v>
      </c>
      <c r="K18" s="72" t="s">
        <v>187</v>
      </c>
      <c r="L18" s="73" t="s">
        <v>185</v>
      </c>
    </row>
    <row r="19" spans="2:12" ht="18.75" customHeight="1" thickBot="1" x14ac:dyDescent="0.35">
      <c r="B19" s="294"/>
      <c r="C19" s="300"/>
      <c r="D19" s="84" t="s">
        <v>34</v>
      </c>
      <c r="E19" s="104" t="s">
        <v>175</v>
      </c>
      <c r="F19" s="88" t="s">
        <v>184</v>
      </c>
      <c r="G19" s="65" t="s">
        <v>185</v>
      </c>
      <c r="H19" s="67" t="s">
        <v>185</v>
      </c>
      <c r="I19" s="67" t="s">
        <v>185</v>
      </c>
      <c r="J19" s="66"/>
      <c r="K19" s="66" t="s">
        <v>185</v>
      </c>
      <c r="L19" s="68" t="s">
        <v>185</v>
      </c>
    </row>
    <row r="20" spans="2:12" ht="18.75" customHeight="1" thickBot="1" x14ac:dyDescent="0.35">
      <c r="B20" s="294"/>
      <c r="C20" s="299"/>
      <c r="D20" s="47" t="s">
        <v>36</v>
      </c>
      <c r="E20" s="99" t="s">
        <v>176</v>
      </c>
      <c r="F20" s="89" t="s">
        <v>184</v>
      </c>
      <c r="G20" s="70" t="s">
        <v>185</v>
      </c>
      <c r="H20" s="72" t="s">
        <v>185</v>
      </c>
      <c r="I20" s="71" t="s">
        <v>187</v>
      </c>
      <c r="J20" s="71" t="s">
        <v>187</v>
      </c>
      <c r="K20" s="71" t="s">
        <v>185</v>
      </c>
      <c r="L20" s="81" t="s">
        <v>187</v>
      </c>
    </row>
    <row r="21" spans="2:12" ht="18.75" customHeight="1" thickBot="1" x14ac:dyDescent="0.35">
      <c r="B21" s="295"/>
      <c r="C21" s="301"/>
      <c r="D21" s="85" t="s">
        <v>42</v>
      </c>
      <c r="E21" s="105" t="s">
        <v>189</v>
      </c>
      <c r="F21" s="95" t="s">
        <v>185</v>
      </c>
      <c r="G21" s="77" t="s">
        <v>185</v>
      </c>
      <c r="H21" s="78" t="s">
        <v>185</v>
      </c>
      <c r="I21" s="79" t="s">
        <v>185</v>
      </c>
      <c r="J21" s="79"/>
      <c r="K21" s="79" t="s">
        <v>187</v>
      </c>
      <c r="L21" s="80" t="s">
        <v>187</v>
      </c>
    </row>
  </sheetData>
  <mergeCells count="6">
    <mergeCell ref="C5:C21"/>
    <mergeCell ref="D4:D5"/>
    <mergeCell ref="D16:D17"/>
    <mergeCell ref="B5:B21"/>
    <mergeCell ref="D9:D12"/>
    <mergeCell ref="D13:D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23"/>
  <sheetViews>
    <sheetView workbookViewId="0">
      <selection activeCell="D8" sqref="D8"/>
    </sheetView>
  </sheetViews>
  <sheetFormatPr baseColWidth="10" defaultRowHeight="14.4" x14ac:dyDescent="0.3"/>
  <cols>
    <col min="4" max="4" width="35" customWidth="1"/>
    <col min="5" max="5" width="60.44140625" customWidth="1"/>
  </cols>
  <sheetData>
    <row r="4" spans="3:5" ht="15" thickBot="1" x14ac:dyDescent="0.35"/>
    <row r="5" spans="3:5" ht="43.8" thickBot="1" x14ac:dyDescent="0.35">
      <c r="C5" s="1" t="s">
        <v>128</v>
      </c>
      <c r="D5" s="3" t="s">
        <v>1</v>
      </c>
      <c r="E5" s="27" t="s">
        <v>112</v>
      </c>
    </row>
    <row r="6" spans="3:5" s="6" customFormat="1" ht="15" thickBot="1" x14ac:dyDescent="0.35">
      <c r="C6" s="302" t="s">
        <v>127</v>
      </c>
      <c r="D6" s="303"/>
      <c r="E6" s="304"/>
    </row>
    <row r="7" spans="3:5" ht="39.75" customHeight="1" thickBot="1" x14ac:dyDescent="0.35">
      <c r="C7" s="39" t="s">
        <v>2</v>
      </c>
      <c r="D7" s="28" t="s">
        <v>3</v>
      </c>
      <c r="E7" s="29" t="s">
        <v>113</v>
      </c>
    </row>
    <row r="8" spans="3:5" ht="39.75" customHeight="1" thickBot="1" x14ac:dyDescent="0.35">
      <c r="C8" s="39" t="s">
        <v>4</v>
      </c>
      <c r="D8" s="28" t="s">
        <v>114</v>
      </c>
      <c r="E8" s="30" t="s">
        <v>115</v>
      </c>
    </row>
    <row r="9" spans="3:5" ht="39.75" customHeight="1" thickBot="1" x14ac:dyDescent="0.35">
      <c r="C9" s="32" t="s">
        <v>5</v>
      </c>
      <c r="D9" s="31" t="s">
        <v>6</v>
      </c>
      <c r="E9" s="30" t="s">
        <v>113</v>
      </c>
    </row>
    <row r="10" spans="3:5" ht="39.75" customHeight="1" thickBot="1" x14ac:dyDescent="0.35">
      <c r="C10" s="32" t="s">
        <v>7</v>
      </c>
      <c r="D10" s="31" t="s">
        <v>8</v>
      </c>
      <c r="E10" s="30" t="s">
        <v>116</v>
      </c>
    </row>
    <row r="11" spans="3:5" ht="39.75" customHeight="1" thickBot="1" x14ac:dyDescent="0.35">
      <c r="C11" s="32" t="s">
        <v>9</v>
      </c>
      <c r="D11" s="31" t="s">
        <v>10</v>
      </c>
      <c r="E11" s="30" t="s">
        <v>117</v>
      </c>
    </row>
    <row r="12" spans="3:5" ht="39.75" customHeight="1" thickBot="1" x14ac:dyDescent="0.35">
      <c r="C12" s="32" t="s">
        <v>22</v>
      </c>
      <c r="D12" s="31" t="s">
        <v>11</v>
      </c>
      <c r="E12" s="30" t="s">
        <v>118</v>
      </c>
    </row>
    <row r="13" spans="3:5" ht="39.75" customHeight="1" thickBot="1" x14ac:dyDescent="0.35">
      <c r="C13" s="32" t="s">
        <v>12</v>
      </c>
      <c r="D13" s="31" t="s">
        <v>13</v>
      </c>
      <c r="E13" s="30" t="s">
        <v>119</v>
      </c>
    </row>
    <row r="14" spans="3:5" s="6" customFormat="1" ht="39.75" customHeight="1" thickBot="1" x14ac:dyDescent="0.35">
      <c r="C14" s="305" t="s">
        <v>125</v>
      </c>
      <c r="D14" s="306"/>
      <c r="E14" s="307"/>
    </row>
    <row r="15" spans="3:5" ht="39.75" customHeight="1" thickBot="1" x14ac:dyDescent="0.35">
      <c r="C15" s="30" t="s">
        <v>14</v>
      </c>
      <c r="D15" s="31" t="s">
        <v>15</v>
      </c>
      <c r="E15" s="30" t="s">
        <v>120</v>
      </c>
    </row>
    <row r="16" spans="3:5" ht="39.75" customHeight="1" thickBot="1" x14ac:dyDescent="0.35">
      <c r="C16" s="30" t="s">
        <v>16</v>
      </c>
      <c r="D16" s="31" t="s">
        <v>17</v>
      </c>
      <c r="E16" s="30" t="s">
        <v>121</v>
      </c>
    </row>
    <row r="17" spans="3:5" ht="39.75" customHeight="1" thickBot="1" x14ac:dyDescent="0.35">
      <c r="C17" s="30" t="s">
        <v>18</v>
      </c>
      <c r="D17" s="31" t="s">
        <v>19</v>
      </c>
      <c r="E17" s="30" t="s">
        <v>122</v>
      </c>
    </row>
    <row r="18" spans="3:5" ht="39.75" customHeight="1" thickBot="1" x14ac:dyDescent="0.35">
      <c r="C18" s="30" t="s">
        <v>20</v>
      </c>
      <c r="D18" s="31" t="s">
        <v>21</v>
      </c>
      <c r="E18" s="30" t="s">
        <v>123</v>
      </c>
    </row>
    <row r="19" spans="3:5" ht="39.75" customHeight="1" thickBot="1" x14ac:dyDescent="0.35">
      <c r="C19" s="30" t="s">
        <v>22</v>
      </c>
      <c r="D19" s="31" t="s">
        <v>23</v>
      </c>
      <c r="E19" s="30" t="s">
        <v>124</v>
      </c>
    </row>
    <row r="20" spans="3:5" x14ac:dyDescent="0.3">
      <c r="C20" s="308" t="s">
        <v>126</v>
      </c>
      <c r="D20" s="309"/>
      <c r="E20" s="310"/>
    </row>
    <row r="21" spans="3:5" x14ac:dyDescent="0.3">
      <c r="C21" s="33"/>
      <c r="D21" s="34"/>
      <c r="E21" s="35"/>
    </row>
    <row r="22" spans="3:5" x14ac:dyDescent="0.3">
      <c r="C22" s="33"/>
      <c r="D22" s="34"/>
      <c r="E22" s="35"/>
    </row>
    <row r="23" spans="3:5" ht="15" thickBot="1" x14ac:dyDescent="0.35">
      <c r="C23" s="36"/>
      <c r="D23" s="37"/>
      <c r="E23" s="38"/>
    </row>
  </sheetData>
  <mergeCells count="3">
    <mergeCell ref="C6:E6"/>
    <mergeCell ref="C14:E14"/>
    <mergeCell ref="C20:E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78"/>
  <sheetViews>
    <sheetView topLeftCell="B65" workbookViewId="0">
      <selection activeCell="D66" sqref="D66:F78"/>
    </sheetView>
  </sheetViews>
  <sheetFormatPr baseColWidth="10" defaultRowHeight="14.4" x14ac:dyDescent="0.3"/>
  <cols>
    <col min="4" max="5" width="18.33203125" customWidth="1"/>
    <col min="6" max="6" width="29.33203125" customWidth="1"/>
    <col min="30" max="30" width="11.44140625" customWidth="1"/>
  </cols>
  <sheetData>
    <row r="2" spans="4:6" ht="15" thickBot="1" x14ac:dyDescent="0.35"/>
    <row r="3" spans="4:6" ht="21" thickBot="1" x14ac:dyDescent="0.35">
      <c r="D3" s="323" t="s">
        <v>0</v>
      </c>
      <c r="E3" s="324" t="s">
        <v>369</v>
      </c>
      <c r="F3" s="325" t="s">
        <v>370</v>
      </c>
    </row>
    <row r="4" spans="4:6" ht="12" customHeight="1" thickBot="1" x14ac:dyDescent="0.35">
      <c r="D4" s="317" t="s">
        <v>371</v>
      </c>
      <c r="E4" s="320" t="s">
        <v>359</v>
      </c>
      <c r="F4" s="314" t="s">
        <v>360</v>
      </c>
    </row>
    <row r="5" spans="4:6" ht="12" customHeight="1" thickBot="1" x14ac:dyDescent="0.35">
      <c r="D5" s="318"/>
      <c r="E5" s="321"/>
      <c r="F5" s="315" t="s">
        <v>361</v>
      </c>
    </row>
    <row r="6" spans="4:6" ht="12" customHeight="1" thickBot="1" x14ac:dyDescent="0.35">
      <c r="D6" s="318"/>
      <c r="E6" s="321"/>
      <c r="F6" s="315" t="s">
        <v>362</v>
      </c>
    </row>
    <row r="7" spans="4:6" ht="12" customHeight="1" thickBot="1" x14ac:dyDescent="0.35">
      <c r="D7" s="318"/>
      <c r="E7" s="321"/>
      <c r="F7" s="316" t="s">
        <v>363</v>
      </c>
    </row>
    <row r="8" spans="4:6" ht="12" customHeight="1" thickBot="1" x14ac:dyDescent="0.35">
      <c r="D8" s="318"/>
      <c r="E8" s="321"/>
      <c r="F8" s="315" t="s">
        <v>364</v>
      </c>
    </row>
    <row r="9" spans="4:6" ht="12" customHeight="1" thickBot="1" x14ac:dyDescent="0.35">
      <c r="D9" s="318"/>
      <c r="E9" s="321"/>
      <c r="F9" s="315" t="s">
        <v>365</v>
      </c>
    </row>
    <row r="10" spans="4:6" ht="12" customHeight="1" thickBot="1" x14ac:dyDescent="0.35">
      <c r="D10" s="318"/>
      <c r="E10" s="322"/>
      <c r="F10" s="315" t="s">
        <v>366</v>
      </c>
    </row>
    <row r="11" spans="4:6" ht="12" customHeight="1" thickBot="1" x14ac:dyDescent="0.35">
      <c r="D11" s="318"/>
      <c r="E11" s="320" t="s">
        <v>329</v>
      </c>
      <c r="F11" s="315" t="s">
        <v>360</v>
      </c>
    </row>
    <row r="12" spans="4:6" ht="12" customHeight="1" thickBot="1" x14ac:dyDescent="0.35">
      <c r="D12" s="318"/>
      <c r="E12" s="321"/>
      <c r="F12" s="315" t="s">
        <v>361</v>
      </c>
    </row>
    <row r="13" spans="4:6" ht="12" customHeight="1" thickBot="1" x14ac:dyDescent="0.35">
      <c r="D13" s="318"/>
      <c r="E13" s="321"/>
      <c r="F13" s="315" t="s">
        <v>362</v>
      </c>
    </row>
    <row r="14" spans="4:6" ht="12" customHeight="1" thickBot="1" x14ac:dyDescent="0.35">
      <c r="D14" s="318"/>
      <c r="E14" s="321"/>
      <c r="F14" s="316" t="s">
        <v>363</v>
      </c>
    </row>
    <row r="15" spans="4:6" ht="12" customHeight="1" thickBot="1" x14ac:dyDescent="0.35">
      <c r="D15" s="318"/>
      <c r="E15" s="321"/>
      <c r="F15" s="315" t="s">
        <v>364</v>
      </c>
    </row>
    <row r="16" spans="4:6" ht="12" customHeight="1" thickBot="1" x14ac:dyDescent="0.35">
      <c r="D16" s="318"/>
      <c r="E16" s="321"/>
      <c r="F16" s="315" t="s">
        <v>365</v>
      </c>
    </row>
    <row r="17" spans="4:6" ht="12" customHeight="1" thickBot="1" x14ac:dyDescent="0.35">
      <c r="D17" s="318"/>
      <c r="E17" s="322"/>
      <c r="F17" s="315" t="s">
        <v>366</v>
      </c>
    </row>
    <row r="18" spans="4:6" ht="12" customHeight="1" thickBot="1" x14ac:dyDescent="0.35">
      <c r="D18" s="318"/>
      <c r="E18" s="320" t="s">
        <v>330</v>
      </c>
      <c r="F18" s="315" t="s">
        <v>367</v>
      </c>
    </row>
    <row r="19" spans="4:6" ht="12" customHeight="1" thickBot="1" x14ac:dyDescent="0.35">
      <c r="D19" s="318"/>
      <c r="E19" s="321"/>
      <c r="F19" s="315" t="s">
        <v>360</v>
      </c>
    </row>
    <row r="20" spans="4:6" ht="12" customHeight="1" thickBot="1" x14ac:dyDescent="0.35">
      <c r="D20" s="318"/>
      <c r="E20" s="321"/>
      <c r="F20" s="315" t="s">
        <v>361</v>
      </c>
    </row>
    <row r="21" spans="4:6" ht="12" customHeight="1" thickBot="1" x14ac:dyDescent="0.35">
      <c r="D21" s="318"/>
      <c r="E21" s="321"/>
      <c r="F21" s="315" t="s">
        <v>366</v>
      </c>
    </row>
    <row r="22" spans="4:6" ht="12" customHeight="1" thickBot="1" x14ac:dyDescent="0.35">
      <c r="D22" s="318"/>
      <c r="E22" s="322"/>
      <c r="F22" s="315" t="s">
        <v>360</v>
      </c>
    </row>
    <row r="23" spans="4:6" ht="12" customHeight="1" thickBot="1" x14ac:dyDescent="0.35">
      <c r="D23" s="318"/>
      <c r="E23" s="320" t="s">
        <v>368</v>
      </c>
      <c r="F23" s="315" t="s">
        <v>361</v>
      </c>
    </row>
    <row r="24" spans="4:6" ht="12" customHeight="1" thickBot="1" x14ac:dyDescent="0.35">
      <c r="D24" s="318"/>
      <c r="E24" s="321"/>
      <c r="F24" s="315" t="s">
        <v>362</v>
      </c>
    </row>
    <row r="25" spans="4:6" ht="12" customHeight="1" thickBot="1" x14ac:dyDescent="0.35">
      <c r="D25" s="318"/>
      <c r="E25" s="321"/>
      <c r="F25" s="316" t="s">
        <v>363</v>
      </c>
    </row>
    <row r="26" spans="4:6" ht="12" customHeight="1" thickBot="1" x14ac:dyDescent="0.35">
      <c r="D26" s="318"/>
      <c r="E26" s="321"/>
      <c r="F26" s="315" t="s">
        <v>364</v>
      </c>
    </row>
    <row r="27" spans="4:6" ht="12" customHeight="1" thickBot="1" x14ac:dyDescent="0.35">
      <c r="D27" s="318"/>
      <c r="E27" s="321"/>
      <c r="F27" s="315" t="s">
        <v>365</v>
      </c>
    </row>
    <row r="28" spans="4:6" ht="12" customHeight="1" thickBot="1" x14ac:dyDescent="0.35">
      <c r="D28" s="318"/>
      <c r="E28" s="321"/>
      <c r="F28" s="315" t="s">
        <v>366</v>
      </c>
    </row>
    <row r="29" spans="4:6" ht="12" customHeight="1" thickBot="1" x14ac:dyDescent="0.35">
      <c r="D29" s="319"/>
      <c r="E29" s="322"/>
      <c r="F29" s="315" t="s">
        <v>360</v>
      </c>
    </row>
    <row r="31" spans="4:6" ht="15" thickBot="1" x14ac:dyDescent="0.35"/>
    <row r="32" spans="4:6" ht="21" thickBot="1" x14ac:dyDescent="0.35">
      <c r="D32" s="328" t="s">
        <v>0</v>
      </c>
      <c r="E32" s="329" t="s">
        <v>369</v>
      </c>
      <c r="F32" s="327" t="s">
        <v>112</v>
      </c>
    </row>
    <row r="33" spans="4:6" s="6" customFormat="1" ht="10.8" customHeight="1" thickBot="1" x14ac:dyDescent="0.35">
      <c r="D33" s="337" t="s">
        <v>371</v>
      </c>
      <c r="E33" s="337" t="s">
        <v>377</v>
      </c>
      <c r="F33" s="334" t="s">
        <v>375</v>
      </c>
    </row>
    <row r="34" spans="4:6" s="6" customFormat="1" ht="10.8" customHeight="1" thickBot="1" x14ac:dyDescent="0.35">
      <c r="D34" s="336"/>
      <c r="E34" s="336"/>
      <c r="F34" s="331" t="s">
        <v>360</v>
      </c>
    </row>
    <row r="35" spans="4:6" s="6" customFormat="1" ht="10.8" customHeight="1" thickBot="1" x14ac:dyDescent="0.35">
      <c r="D35" s="336"/>
      <c r="E35" s="336"/>
      <c r="F35" s="331" t="s">
        <v>372</v>
      </c>
    </row>
    <row r="36" spans="4:6" s="6" customFormat="1" ht="15" thickBot="1" x14ac:dyDescent="0.35">
      <c r="D36" s="336"/>
      <c r="E36" s="340"/>
      <c r="F36" s="15" t="s">
        <v>366</v>
      </c>
    </row>
    <row r="37" spans="4:6" ht="18.600000000000001" customHeight="1" thickBot="1" x14ac:dyDescent="0.35">
      <c r="D37" s="336"/>
      <c r="E37" s="336" t="s">
        <v>4</v>
      </c>
      <c r="F37" s="15" t="s">
        <v>373</v>
      </c>
    </row>
    <row r="38" spans="4:6" ht="12.6" customHeight="1" thickBot="1" x14ac:dyDescent="0.35">
      <c r="D38" s="336"/>
      <c r="E38" s="336"/>
      <c r="F38" s="15" t="s">
        <v>374</v>
      </c>
    </row>
    <row r="39" spans="4:6" ht="12.6" customHeight="1" thickBot="1" x14ac:dyDescent="0.35">
      <c r="D39" s="336"/>
      <c r="E39" s="336"/>
      <c r="F39" s="332" t="s">
        <v>365</v>
      </c>
    </row>
    <row r="40" spans="4:6" ht="12.6" customHeight="1" thickBot="1" x14ac:dyDescent="0.35">
      <c r="D40" s="336"/>
      <c r="E40" s="338"/>
      <c r="F40" s="333" t="s">
        <v>366</v>
      </c>
    </row>
    <row r="41" spans="4:6" ht="12.6" customHeight="1" thickBot="1" x14ac:dyDescent="0.35">
      <c r="D41" s="336"/>
      <c r="E41" s="339" t="s">
        <v>384</v>
      </c>
      <c r="F41" s="334" t="s">
        <v>375</v>
      </c>
    </row>
    <row r="42" spans="4:6" ht="12.6" customHeight="1" thickBot="1" x14ac:dyDescent="0.35">
      <c r="D42" s="336"/>
      <c r="E42" s="336"/>
      <c r="F42" s="331" t="s">
        <v>360</v>
      </c>
    </row>
    <row r="43" spans="4:6" ht="12.6" customHeight="1" thickBot="1" x14ac:dyDescent="0.35">
      <c r="D43" s="336"/>
      <c r="E43" s="336"/>
      <c r="F43" s="331" t="s">
        <v>361</v>
      </c>
    </row>
    <row r="44" spans="4:6" ht="12.6" customHeight="1" thickBot="1" x14ac:dyDescent="0.35">
      <c r="D44" s="336"/>
      <c r="E44" s="336"/>
      <c r="F44" s="331" t="s">
        <v>362</v>
      </c>
    </row>
    <row r="45" spans="4:6" ht="12.6" customHeight="1" thickBot="1" x14ac:dyDescent="0.35">
      <c r="D45" s="336"/>
      <c r="E45" s="336"/>
      <c r="F45" s="331" t="s">
        <v>376</v>
      </c>
    </row>
    <row r="46" spans="4:6" ht="12.6" customHeight="1" thickBot="1" x14ac:dyDescent="0.35">
      <c r="D46" s="336"/>
      <c r="E46" s="336"/>
      <c r="F46" s="331" t="s">
        <v>364</v>
      </c>
    </row>
    <row r="47" spans="4:6" ht="12.6" customHeight="1" thickBot="1" x14ac:dyDescent="0.35">
      <c r="D47" s="336"/>
      <c r="E47" s="336"/>
      <c r="F47" s="332" t="s">
        <v>365</v>
      </c>
    </row>
    <row r="48" spans="4:6" ht="12.6" customHeight="1" thickBot="1" x14ac:dyDescent="0.35">
      <c r="D48" s="336"/>
      <c r="E48" s="338"/>
      <c r="F48" s="333" t="s">
        <v>366</v>
      </c>
    </row>
    <row r="49" spans="4:6" ht="12.6" customHeight="1" thickBot="1" x14ac:dyDescent="0.35">
      <c r="D49" s="336"/>
      <c r="E49" s="339" t="s">
        <v>385</v>
      </c>
      <c r="F49" s="334" t="s">
        <v>375</v>
      </c>
    </row>
    <row r="50" spans="4:6" ht="12.6" customHeight="1" thickBot="1" x14ac:dyDescent="0.35">
      <c r="D50" s="336"/>
      <c r="E50" s="336"/>
      <c r="F50" s="331" t="s">
        <v>360</v>
      </c>
    </row>
    <row r="51" spans="4:6" ht="12.6" customHeight="1" thickBot="1" x14ac:dyDescent="0.35">
      <c r="D51" s="336"/>
      <c r="E51" s="336"/>
      <c r="F51" s="331" t="s">
        <v>361</v>
      </c>
    </row>
    <row r="52" spans="4:6" ht="12.6" customHeight="1" thickBot="1" x14ac:dyDescent="0.35">
      <c r="D52" s="336"/>
      <c r="E52" s="336"/>
      <c r="F52" s="331" t="s">
        <v>362</v>
      </c>
    </row>
    <row r="53" spans="4:6" ht="12.6" customHeight="1" thickBot="1" x14ac:dyDescent="0.35">
      <c r="D53" s="336"/>
      <c r="E53" s="336"/>
      <c r="F53" s="331" t="s">
        <v>376</v>
      </c>
    </row>
    <row r="54" spans="4:6" ht="12.6" customHeight="1" thickBot="1" x14ac:dyDescent="0.35">
      <c r="D54" s="336"/>
      <c r="E54" s="336"/>
      <c r="F54" s="331" t="s">
        <v>364</v>
      </c>
    </row>
    <row r="55" spans="4:6" ht="12.6" customHeight="1" thickBot="1" x14ac:dyDescent="0.35">
      <c r="D55" s="336"/>
      <c r="E55" s="336"/>
      <c r="F55" s="332" t="s">
        <v>365</v>
      </c>
    </row>
    <row r="56" spans="4:6" ht="12.6" customHeight="1" thickBot="1" x14ac:dyDescent="0.35">
      <c r="D56" s="336"/>
      <c r="E56" s="338"/>
      <c r="F56" s="333" t="s">
        <v>366</v>
      </c>
    </row>
    <row r="57" spans="4:6" ht="12.6" customHeight="1" thickBot="1" x14ac:dyDescent="0.35">
      <c r="D57" s="330"/>
      <c r="E57" s="339" t="s">
        <v>383</v>
      </c>
      <c r="F57" s="335" t="s">
        <v>378</v>
      </c>
    </row>
    <row r="58" spans="4:6" ht="12.6" customHeight="1" thickBot="1" x14ac:dyDescent="0.35">
      <c r="D58" s="330"/>
      <c r="E58" s="336"/>
      <c r="F58" s="15" t="s">
        <v>360</v>
      </c>
    </row>
    <row r="59" spans="4:6" ht="12.6" customHeight="1" thickBot="1" x14ac:dyDescent="0.35">
      <c r="D59" s="330"/>
      <c r="E59" s="336"/>
      <c r="F59" s="332" t="s">
        <v>365</v>
      </c>
    </row>
    <row r="60" spans="4:6" ht="12.6" customHeight="1" thickBot="1" x14ac:dyDescent="0.35">
      <c r="D60" s="330"/>
      <c r="E60" s="336"/>
      <c r="F60" s="333" t="s">
        <v>379</v>
      </c>
    </row>
    <row r="61" spans="4:6" ht="15.6" customHeight="1" thickBot="1" x14ac:dyDescent="0.35">
      <c r="D61" s="337" t="s">
        <v>55</v>
      </c>
      <c r="E61" s="337" t="s">
        <v>380</v>
      </c>
      <c r="F61" s="335" t="s">
        <v>381</v>
      </c>
    </row>
    <row r="62" spans="4:6" ht="12.6" customHeight="1" thickBot="1" x14ac:dyDescent="0.35">
      <c r="D62" s="336"/>
      <c r="E62" s="336"/>
      <c r="F62" s="15" t="s">
        <v>382</v>
      </c>
    </row>
    <row r="63" spans="4:6" ht="12.6" customHeight="1" thickBot="1" x14ac:dyDescent="0.35">
      <c r="D63" s="340"/>
      <c r="E63" s="340"/>
      <c r="F63" s="15" t="s">
        <v>366</v>
      </c>
    </row>
    <row r="66" spans="4:6" ht="22.2" customHeight="1" thickBot="1" x14ac:dyDescent="0.35">
      <c r="D66" s="347" t="s">
        <v>0</v>
      </c>
      <c r="E66" s="348" t="s">
        <v>369</v>
      </c>
      <c r="F66" s="326" t="s">
        <v>112</v>
      </c>
    </row>
    <row r="67" spans="4:6" ht="15" thickBot="1" x14ac:dyDescent="0.35">
      <c r="D67" s="317" t="s">
        <v>386</v>
      </c>
      <c r="E67" s="317" t="s">
        <v>387</v>
      </c>
      <c r="F67" s="341" t="s">
        <v>388</v>
      </c>
    </row>
    <row r="68" spans="4:6" ht="15" thickBot="1" x14ac:dyDescent="0.35">
      <c r="D68" s="318"/>
      <c r="E68" s="318"/>
      <c r="F68" s="342" t="s">
        <v>389</v>
      </c>
    </row>
    <row r="69" spans="4:6" ht="15" thickBot="1" x14ac:dyDescent="0.35">
      <c r="D69" s="318"/>
      <c r="E69" s="318"/>
      <c r="F69" s="342" t="s">
        <v>390</v>
      </c>
    </row>
    <row r="70" spans="4:6" ht="15" thickBot="1" x14ac:dyDescent="0.35">
      <c r="D70" s="318"/>
      <c r="E70" s="318"/>
      <c r="F70" s="343" t="s">
        <v>366</v>
      </c>
    </row>
    <row r="71" spans="4:6" ht="15" thickBot="1" x14ac:dyDescent="0.35">
      <c r="D71" s="319"/>
      <c r="E71" s="319"/>
      <c r="F71" s="344" t="s">
        <v>391</v>
      </c>
    </row>
    <row r="72" spans="4:6" ht="15" thickBot="1" x14ac:dyDescent="0.35">
      <c r="D72" s="317" t="s">
        <v>392</v>
      </c>
      <c r="E72" s="317" t="s">
        <v>393</v>
      </c>
      <c r="F72" s="341" t="s">
        <v>394</v>
      </c>
    </row>
    <row r="73" spans="4:6" ht="15" thickBot="1" x14ac:dyDescent="0.35">
      <c r="D73" s="318"/>
      <c r="E73" s="318"/>
      <c r="F73" s="342" t="s">
        <v>389</v>
      </c>
    </row>
    <row r="74" spans="4:6" ht="15" thickBot="1" x14ac:dyDescent="0.35">
      <c r="D74" s="318"/>
      <c r="E74" s="318"/>
      <c r="F74" s="342" t="s">
        <v>395</v>
      </c>
    </row>
    <row r="75" spans="4:6" ht="15" thickBot="1" x14ac:dyDescent="0.35">
      <c r="D75" s="345"/>
      <c r="E75" s="345"/>
      <c r="F75" s="343" t="s">
        <v>366</v>
      </c>
    </row>
    <row r="76" spans="4:6" ht="15" thickBot="1" x14ac:dyDescent="0.35">
      <c r="D76" s="346" t="s">
        <v>396</v>
      </c>
      <c r="E76" s="346" t="s">
        <v>397</v>
      </c>
      <c r="F76" s="342" t="s">
        <v>398</v>
      </c>
    </row>
    <row r="77" spans="4:6" ht="15" thickBot="1" x14ac:dyDescent="0.35">
      <c r="D77" s="318"/>
      <c r="E77" s="318"/>
      <c r="F77" s="344" t="s">
        <v>399</v>
      </c>
    </row>
    <row r="78" spans="4:6" ht="15" thickBot="1" x14ac:dyDescent="0.35">
      <c r="D78" s="345"/>
      <c r="E78" s="345"/>
      <c r="F78" s="341" t="s">
        <v>400</v>
      </c>
    </row>
  </sheetData>
  <mergeCells count="19">
    <mergeCell ref="D67:D71"/>
    <mergeCell ref="E67:E71"/>
    <mergeCell ref="D72:D75"/>
    <mergeCell ref="E72:E75"/>
    <mergeCell ref="D76:D78"/>
    <mergeCell ref="E76:E78"/>
    <mergeCell ref="E33:E36"/>
    <mergeCell ref="E57:E60"/>
    <mergeCell ref="E61:E63"/>
    <mergeCell ref="E41:E48"/>
    <mergeCell ref="E49:E56"/>
    <mergeCell ref="D33:D56"/>
    <mergeCell ref="D61:D63"/>
    <mergeCell ref="E37:E40"/>
    <mergeCell ref="D4:D29"/>
    <mergeCell ref="E4:E10"/>
    <mergeCell ref="E11:E17"/>
    <mergeCell ref="E18:E22"/>
    <mergeCell ref="E23:E29"/>
  </mergeCells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9"/>
  <sheetViews>
    <sheetView tabSelected="1" topLeftCell="C28" workbookViewId="0">
      <selection activeCell="D38" sqref="D38:D39"/>
    </sheetView>
  </sheetViews>
  <sheetFormatPr baseColWidth="10" defaultRowHeight="14.4" x14ac:dyDescent="0.3"/>
  <cols>
    <col min="4" max="4" width="26.5546875" customWidth="1"/>
  </cols>
  <sheetData>
    <row r="3" spans="3:8" x14ac:dyDescent="0.3">
      <c r="C3" s="312" t="s">
        <v>322</v>
      </c>
      <c r="D3" s="313"/>
      <c r="E3" s="313"/>
      <c r="F3" s="313"/>
      <c r="G3" s="313"/>
    </row>
    <row r="4" spans="3:8" x14ac:dyDescent="0.3">
      <c r="C4" s="313"/>
      <c r="D4" s="313"/>
      <c r="E4" s="313"/>
      <c r="F4" s="313"/>
      <c r="G4" s="313"/>
    </row>
    <row r="5" spans="3:8" x14ac:dyDescent="0.3">
      <c r="C5" s="313"/>
      <c r="D5" s="313"/>
      <c r="E5" s="313"/>
      <c r="F5" s="313"/>
      <c r="G5" s="313"/>
    </row>
    <row r="7" spans="3:8" x14ac:dyDescent="0.3">
      <c r="C7" s="44" t="s">
        <v>256</v>
      </c>
      <c r="D7" s="163" t="s">
        <v>257</v>
      </c>
      <c r="E7" s="164" t="s">
        <v>258</v>
      </c>
      <c r="F7" s="164" t="s">
        <v>324</v>
      </c>
      <c r="G7" s="164" t="s">
        <v>326</v>
      </c>
      <c r="H7" s="164" t="s">
        <v>325</v>
      </c>
    </row>
    <row r="8" spans="3:8" x14ac:dyDescent="0.3">
      <c r="C8" s="44">
        <v>1</v>
      </c>
      <c r="D8" s="163" t="s">
        <v>259</v>
      </c>
      <c r="E8" s="44"/>
      <c r="F8" s="44"/>
      <c r="G8" s="44"/>
    </row>
    <row r="9" spans="3:8" ht="21.6" x14ac:dyDescent="0.3">
      <c r="C9" s="44">
        <v>1.1000000000000001</v>
      </c>
      <c r="D9" s="165" t="s">
        <v>260</v>
      </c>
      <c r="E9" s="44"/>
      <c r="F9" s="44"/>
      <c r="G9" s="44"/>
    </row>
    <row r="10" spans="3:8" x14ac:dyDescent="0.3">
      <c r="C10" s="44" t="s">
        <v>261</v>
      </c>
      <c r="D10" s="311" t="s">
        <v>262</v>
      </c>
      <c r="E10" s="311"/>
      <c r="F10" s="311"/>
      <c r="G10" s="311"/>
    </row>
    <row r="11" spans="3:8" ht="21.6" x14ac:dyDescent="0.3">
      <c r="C11" s="44" t="s">
        <v>263</v>
      </c>
      <c r="D11" s="166" t="s">
        <v>264</v>
      </c>
      <c r="E11" s="44" t="s">
        <v>323</v>
      </c>
      <c r="F11" s="44">
        <v>36</v>
      </c>
      <c r="G11" s="173">
        <v>240</v>
      </c>
      <c r="H11" s="121">
        <f>+F11*G11</f>
        <v>8640</v>
      </c>
    </row>
    <row r="12" spans="3:8" ht="41.25" customHeight="1" x14ac:dyDescent="0.3">
      <c r="C12" s="44" t="s">
        <v>265</v>
      </c>
      <c r="D12" s="166" t="s">
        <v>266</v>
      </c>
      <c r="E12" s="44" t="s">
        <v>258</v>
      </c>
      <c r="F12" s="44">
        <v>12</v>
      </c>
      <c r="G12" s="173">
        <v>100</v>
      </c>
      <c r="H12" s="121">
        <f>+F12*G12</f>
        <v>1200</v>
      </c>
    </row>
    <row r="13" spans="3:8" ht="24" customHeight="1" x14ac:dyDescent="0.3">
      <c r="C13" s="44" t="s">
        <v>267</v>
      </c>
      <c r="D13" s="163" t="s">
        <v>268</v>
      </c>
      <c r="E13" s="44"/>
      <c r="F13" s="44"/>
      <c r="G13" s="173"/>
      <c r="H13" s="121"/>
    </row>
    <row r="14" spans="3:8" ht="24" customHeight="1" x14ac:dyDescent="0.3">
      <c r="C14" s="44" t="s">
        <v>269</v>
      </c>
      <c r="D14" s="166" t="s">
        <v>270</v>
      </c>
      <c r="E14" s="44" t="s">
        <v>271</v>
      </c>
      <c r="F14" s="44">
        <v>6</v>
      </c>
      <c r="G14" s="173">
        <v>95</v>
      </c>
      <c r="H14" s="121">
        <f>+F14*G14</f>
        <v>570</v>
      </c>
    </row>
    <row r="15" spans="3:8" ht="24" customHeight="1" x14ac:dyDescent="0.3">
      <c r="C15" s="44" t="s">
        <v>272</v>
      </c>
      <c r="D15" s="166" t="s">
        <v>273</v>
      </c>
      <c r="E15" s="44" t="s">
        <v>274</v>
      </c>
      <c r="F15" s="44">
        <v>6</v>
      </c>
      <c r="G15" s="173">
        <v>3500</v>
      </c>
      <c r="H15" s="121">
        <f>+F15*G15</f>
        <v>21000</v>
      </c>
    </row>
    <row r="16" spans="3:8" ht="24" customHeight="1" x14ac:dyDescent="0.3">
      <c r="C16" s="44" t="s">
        <v>275</v>
      </c>
      <c r="D16" s="163" t="s">
        <v>276</v>
      </c>
      <c r="E16" s="44"/>
      <c r="F16" s="44"/>
      <c r="G16" s="173"/>
      <c r="H16" s="121"/>
    </row>
    <row r="17" spans="3:8" ht="24" customHeight="1" x14ac:dyDescent="0.3">
      <c r="C17" s="44" t="s">
        <v>277</v>
      </c>
      <c r="D17" s="166" t="s">
        <v>278</v>
      </c>
      <c r="E17" s="44" t="s">
        <v>258</v>
      </c>
      <c r="F17" s="44">
        <v>1</v>
      </c>
      <c r="G17" s="173">
        <v>45000</v>
      </c>
      <c r="H17" s="121">
        <f>+F17*G17</f>
        <v>45000</v>
      </c>
    </row>
    <row r="18" spans="3:8" ht="24" customHeight="1" x14ac:dyDescent="0.3">
      <c r="C18" s="44" t="s">
        <v>279</v>
      </c>
      <c r="D18" s="166" t="s">
        <v>280</v>
      </c>
      <c r="E18" s="44" t="s">
        <v>323</v>
      </c>
      <c r="F18" s="44">
        <v>36</v>
      </c>
      <c r="G18" s="173">
        <v>350</v>
      </c>
      <c r="H18" s="121">
        <f>+F18*G18</f>
        <v>12600</v>
      </c>
    </row>
    <row r="19" spans="3:8" ht="24" customHeight="1" x14ac:dyDescent="0.3">
      <c r="C19" s="44" t="s">
        <v>281</v>
      </c>
      <c r="D19" s="165" t="s">
        <v>282</v>
      </c>
      <c r="E19" s="44"/>
      <c r="F19" s="44"/>
      <c r="G19" s="173"/>
      <c r="H19" s="121"/>
    </row>
    <row r="20" spans="3:8" ht="24" customHeight="1" x14ac:dyDescent="0.3">
      <c r="C20" s="44" t="s">
        <v>283</v>
      </c>
      <c r="D20" s="163" t="s">
        <v>284</v>
      </c>
      <c r="E20" s="44"/>
      <c r="F20" s="44"/>
      <c r="G20" s="173"/>
      <c r="H20" s="121"/>
    </row>
    <row r="21" spans="3:8" ht="24" customHeight="1" x14ac:dyDescent="0.3">
      <c r="C21" s="44"/>
      <c r="D21" s="166" t="s">
        <v>285</v>
      </c>
      <c r="E21" s="44" t="s">
        <v>286</v>
      </c>
      <c r="F21" s="44">
        <v>120</v>
      </c>
      <c r="G21" s="173">
        <v>180</v>
      </c>
      <c r="H21" s="121"/>
    </row>
    <row r="22" spans="3:8" ht="24" customHeight="1" x14ac:dyDescent="0.3">
      <c r="C22" s="6" t="s">
        <v>287</v>
      </c>
      <c r="D22" s="166" t="s">
        <v>288</v>
      </c>
      <c r="E22" s="44" t="s">
        <v>274</v>
      </c>
      <c r="F22" s="44">
        <v>1</v>
      </c>
      <c r="G22" s="173">
        <v>600</v>
      </c>
      <c r="H22" s="121"/>
    </row>
    <row r="23" spans="3:8" ht="24" customHeight="1" x14ac:dyDescent="0.3">
      <c r="C23" s="44" t="s">
        <v>289</v>
      </c>
      <c r="D23" s="167" t="s">
        <v>290</v>
      </c>
      <c r="E23" s="44"/>
      <c r="F23" s="44"/>
      <c r="G23" s="173"/>
      <c r="H23" s="121"/>
    </row>
    <row r="24" spans="3:8" ht="24" customHeight="1" x14ac:dyDescent="0.3">
      <c r="C24" s="44" t="s">
        <v>291</v>
      </c>
      <c r="D24" s="168" t="s">
        <v>292</v>
      </c>
      <c r="E24" s="44" t="s">
        <v>258</v>
      </c>
      <c r="F24" s="44">
        <v>1</v>
      </c>
      <c r="G24" s="173">
        <v>7500</v>
      </c>
      <c r="H24" s="121"/>
    </row>
    <row r="25" spans="3:8" ht="24" customHeight="1" x14ac:dyDescent="0.3">
      <c r="C25" s="44" t="s">
        <v>293</v>
      </c>
      <c r="D25" s="168" t="s">
        <v>294</v>
      </c>
      <c r="E25" s="44" t="s">
        <v>258</v>
      </c>
      <c r="F25" s="44">
        <v>60</v>
      </c>
      <c r="G25" s="173">
        <v>185</v>
      </c>
      <c r="H25" s="121"/>
    </row>
    <row r="26" spans="3:8" ht="24" customHeight="1" x14ac:dyDescent="0.3">
      <c r="C26" s="44" t="s">
        <v>295</v>
      </c>
      <c r="D26" s="168" t="s">
        <v>296</v>
      </c>
      <c r="E26" s="44" t="s">
        <v>258</v>
      </c>
      <c r="F26" s="44">
        <v>3</v>
      </c>
      <c r="G26" s="173">
        <v>350</v>
      </c>
      <c r="H26" s="121"/>
    </row>
    <row r="27" spans="3:8" ht="24" customHeight="1" x14ac:dyDescent="0.3">
      <c r="C27" s="44" t="s">
        <v>297</v>
      </c>
      <c r="D27" s="169" t="s">
        <v>298</v>
      </c>
      <c r="E27" s="44"/>
      <c r="F27" s="44"/>
      <c r="G27" s="173"/>
      <c r="H27" s="121"/>
    </row>
    <row r="28" spans="3:8" ht="24" customHeight="1" x14ac:dyDescent="0.3">
      <c r="C28" s="44" t="s">
        <v>299</v>
      </c>
      <c r="D28" s="168" t="s">
        <v>300</v>
      </c>
      <c r="E28" s="44" t="s">
        <v>301</v>
      </c>
      <c r="F28" s="44">
        <v>2</v>
      </c>
      <c r="G28" s="173">
        <v>3500</v>
      </c>
      <c r="H28" s="121"/>
    </row>
    <row r="29" spans="3:8" ht="24" customHeight="1" x14ac:dyDescent="0.3">
      <c r="C29" s="44" t="s">
        <v>302</v>
      </c>
      <c r="D29" s="168" t="s">
        <v>303</v>
      </c>
      <c r="E29" s="44" t="s">
        <v>301</v>
      </c>
      <c r="F29" s="44">
        <v>2</v>
      </c>
      <c r="G29" s="173">
        <v>300</v>
      </c>
      <c r="H29" s="121"/>
    </row>
    <row r="30" spans="3:8" ht="24" customHeight="1" x14ac:dyDescent="0.3">
      <c r="C30" s="44">
        <v>1.3</v>
      </c>
      <c r="D30" s="168" t="s">
        <v>304</v>
      </c>
      <c r="E30" s="44" t="s">
        <v>301</v>
      </c>
      <c r="F30" s="44">
        <v>2</v>
      </c>
      <c r="G30" s="173">
        <v>2500</v>
      </c>
      <c r="H30" s="121"/>
    </row>
    <row r="31" spans="3:8" ht="24" customHeight="1" x14ac:dyDescent="0.3">
      <c r="C31" s="44" t="s">
        <v>305</v>
      </c>
      <c r="D31" s="170" t="s">
        <v>306</v>
      </c>
      <c r="E31" s="6"/>
      <c r="F31" s="6"/>
      <c r="G31" s="121"/>
      <c r="H31" s="121"/>
    </row>
    <row r="32" spans="3:8" ht="31.5" customHeight="1" x14ac:dyDescent="0.3">
      <c r="C32" s="44" t="s">
        <v>307</v>
      </c>
      <c r="D32" s="171" t="s">
        <v>308</v>
      </c>
      <c r="E32" s="6"/>
      <c r="F32" s="6"/>
      <c r="G32" s="121"/>
      <c r="H32" s="121"/>
    </row>
    <row r="33" spans="3:8" ht="24" customHeight="1" x14ac:dyDescent="0.3">
      <c r="C33" s="44" t="s">
        <v>309</v>
      </c>
      <c r="D33" s="172" t="s">
        <v>310</v>
      </c>
      <c r="E33" s="44" t="s">
        <v>258</v>
      </c>
      <c r="F33" s="44">
        <v>1</v>
      </c>
      <c r="G33" s="173">
        <v>450</v>
      </c>
      <c r="H33" s="121"/>
    </row>
    <row r="34" spans="3:8" ht="24" customHeight="1" x14ac:dyDescent="0.3">
      <c r="C34" s="44" t="s">
        <v>311</v>
      </c>
      <c r="D34" s="172" t="s">
        <v>312</v>
      </c>
      <c r="E34" s="44" t="s">
        <v>313</v>
      </c>
      <c r="F34" s="44">
        <v>1</v>
      </c>
      <c r="G34" s="173">
        <v>480</v>
      </c>
      <c r="H34" s="121"/>
    </row>
    <row r="35" spans="3:8" ht="24" customHeight="1" x14ac:dyDescent="0.3">
      <c r="C35" s="44" t="s">
        <v>314</v>
      </c>
      <c r="D35" s="172" t="s">
        <v>315</v>
      </c>
      <c r="E35" s="44" t="s">
        <v>258</v>
      </c>
      <c r="F35" s="44">
        <v>1</v>
      </c>
      <c r="G35" s="173">
        <v>500</v>
      </c>
      <c r="H35" s="121"/>
    </row>
    <row r="36" spans="3:8" ht="24" customHeight="1" x14ac:dyDescent="0.3">
      <c r="C36" s="6">
        <v>1.4</v>
      </c>
      <c r="D36" s="172" t="s">
        <v>316</v>
      </c>
      <c r="E36" s="44" t="s">
        <v>258</v>
      </c>
      <c r="F36" s="44">
        <v>1</v>
      </c>
      <c r="G36" s="173">
        <v>280</v>
      </c>
      <c r="H36" s="121"/>
    </row>
    <row r="37" spans="3:8" ht="24" customHeight="1" x14ac:dyDescent="0.3">
      <c r="C37" s="44" t="s">
        <v>317</v>
      </c>
      <c r="D37" s="170" t="s">
        <v>318</v>
      </c>
      <c r="E37" s="6"/>
      <c r="F37" s="6"/>
      <c r="G37" s="121"/>
      <c r="H37" s="121"/>
    </row>
    <row r="38" spans="3:8" ht="24" customHeight="1" x14ac:dyDescent="0.3">
      <c r="C38" s="44" t="s">
        <v>319</v>
      </c>
      <c r="D38" s="168" t="s">
        <v>320</v>
      </c>
      <c r="E38" s="6" t="s">
        <v>274</v>
      </c>
      <c r="F38" s="6">
        <v>1</v>
      </c>
      <c r="G38" s="121">
        <v>750</v>
      </c>
      <c r="H38" s="121"/>
    </row>
    <row r="39" spans="3:8" ht="24" customHeight="1" x14ac:dyDescent="0.3">
      <c r="C39" s="6"/>
      <c r="D39" s="168" t="s">
        <v>321</v>
      </c>
      <c r="E39" s="6" t="s">
        <v>274</v>
      </c>
      <c r="F39" s="6">
        <v>1</v>
      </c>
      <c r="G39" s="121">
        <v>800</v>
      </c>
      <c r="H39" s="121"/>
    </row>
  </sheetData>
  <mergeCells count="2">
    <mergeCell ref="D10:G10"/>
    <mergeCell ref="C3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leopol-habilitacion</vt:lpstr>
      <vt:lpstr>Matriz Leopold funcionamiento</vt:lpstr>
      <vt:lpstr>Matriz Leopold EJE</vt:lpstr>
      <vt:lpstr>ACTIVIDADES DEL PROYECTO</vt:lpstr>
      <vt:lpstr>estimación sin y con proy</vt:lpstr>
      <vt:lpstr>acciones</vt:lpstr>
      <vt:lpstr>Hoja3</vt:lpstr>
      <vt:lpstr>Hoja1</vt:lpstr>
      <vt:lpstr>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</dc:creator>
  <cp:lastModifiedBy>Usuario</cp:lastModifiedBy>
  <cp:lastPrinted>2020-07-03T12:21:20Z</cp:lastPrinted>
  <dcterms:created xsi:type="dcterms:W3CDTF">2020-03-31T07:23:37Z</dcterms:created>
  <dcterms:modified xsi:type="dcterms:W3CDTF">2020-07-03T13:35:22Z</dcterms:modified>
</cp:coreProperties>
</file>