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studios Hidrológicos 2019\Estudio Hidrológico Chalhuanca\Segundo entregable Estudio Hidrológico Aymaraes\"/>
    </mc:Choice>
  </mc:AlternateContent>
  <bookViews>
    <workbookView xWindow="0" yWindow="0" windowWidth="20490" windowHeight="7755"/>
  </bookViews>
  <sheets>
    <sheet name="Estación Chalhuanca" sheetId="6" r:id="rId1"/>
  </sheets>
  <calcPr calcId="162913"/>
</workbook>
</file>

<file path=xl/calcChain.xml><?xml version="1.0" encoding="utf-8"?>
<calcChain xmlns="http://schemas.openxmlformats.org/spreadsheetml/2006/main">
  <c r="P25" i="6" l="1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P24" i="6" l="1"/>
  <c r="N46" i="6"/>
  <c r="N45" i="6"/>
  <c r="N44" i="6"/>
  <c r="N43" i="6"/>
  <c r="N42" i="6"/>
  <c r="M46" i="6"/>
  <c r="M45" i="6"/>
  <c r="M44" i="6"/>
  <c r="M43" i="6"/>
  <c r="M42" i="6"/>
  <c r="L46" i="6"/>
  <c r="L45" i="6"/>
  <c r="L44" i="6"/>
  <c r="L43" i="6"/>
  <c r="L42" i="6"/>
  <c r="K46" i="6"/>
  <c r="K45" i="6"/>
  <c r="K44" i="6"/>
  <c r="K43" i="6"/>
  <c r="K42" i="6"/>
  <c r="J46" i="6"/>
  <c r="J45" i="6"/>
  <c r="J44" i="6"/>
  <c r="J43" i="6"/>
  <c r="J42" i="6"/>
  <c r="I46" i="6"/>
  <c r="I45" i="6"/>
  <c r="I44" i="6"/>
  <c r="I43" i="6"/>
  <c r="I42" i="6"/>
  <c r="H46" i="6"/>
  <c r="H45" i="6"/>
  <c r="H44" i="6"/>
  <c r="H43" i="6"/>
  <c r="H42" i="6"/>
  <c r="G46" i="6"/>
  <c r="G45" i="6"/>
  <c r="G44" i="6"/>
  <c r="G43" i="6"/>
  <c r="G42" i="6"/>
  <c r="F46" i="6"/>
  <c r="F45" i="6"/>
  <c r="F44" i="6"/>
  <c r="F43" i="6"/>
  <c r="F42" i="6"/>
  <c r="E46" i="6"/>
  <c r="E45" i="6"/>
  <c r="E44" i="6"/>
  <c r="E43" i="6"/>
  <c r="E42" i="6"/>
  <c r="D46" i="6"/>
  <c r="D45" i="6"/>
  <c r="D44" i="6"/>
  <c r="D43" i="6"/>
  <c r="D42" i="6"/>
  <c r="C46" i="6"/>
  <c r="C45" i="6"/>
  <c r="C44" i="6"/>
  <c r="C43" i="6"/>
  <c r="C42" i="6"/>
  <c r="O24" i="6" l="1"/>
</calcChain>
</file>

<file path=xl/sharedStrings.xml><?xml version="1.0" encoding="utf-8"?>
<sst xmlns="http://schemas.openxmlformats.org/spreadsheetml/2006/main" count="135" uniqueCount="43">
  <si>
    <t>ENE</t>
  </si>
  <si>
    <t>FEB</t>
  </si>
  <si>
    <t>MAR</t>
  </si>
  <si>
    <t>ABR</t>
  </si>
  <si>
    <t>MAY</t>
  </si>
  <si>
    <t>JUL</t>
  </si>
  <si>
    <t>AGO</t>
  </si>
  <si>
    <t>SET</t>
  </si>
  <si>
    <t>OCT</t>
  </si>
  <si>
    <t>NOV</t>
  </si>
  <si>
    <t>DIC</t>
  </si>
  <si>
    <t>Año</t>
  </si>
  <si>
    <t>PRECIPITACION MAXIMA EN 24 HORAS EN (mm)</t>
  </si>
  <si>
    <t>LATITUD</t>
  </si>
  <si>
    <t>LONGITUD</t>
  </si>
  <si>
    <t>ALTITUD</t>
  </si>
  <si>
    <t>DPTO</t>
  </si>
  <si>
    <t>PROV.</t>
  </si>
  <si>
    <t>DIST.</t>
  </si>
  <si>
    <t>APURIMAC</t>
  </si>
  <si>
    <r>
      <rPr>
        <sz val="18"/>
        <color theme="1"/>
        <rFont val="Calibri"/>
        <family val="2"/>
        <scheme val="minor"/>
      </rPr>
      <t xml:space="preserve">2007 - 2016 "DECENIO DE LAS PERSONAS CON DISCAPACIDAD EN EL PERU"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AÑO DE LA PROMOCION DE LA INDUSTRIA RESPONSABLE Y DEL COMPROMISO CLIMATICO</t>
    </r>
  </si>
  <si>
    <t>ESTACION COLCA CHALHUANCA</t>
  </si>
  <si>
    <t>14º 23 26,6"</t>
  </si>
  <si>
    <t>73º 15 05,2"</t>
  </si>
  <si>
    <t>2 967 m.s.n.m</t>
  </si>
  <si>
    <t>AYMARAES</t>
  </si>
  <si>
    <t>CARAYBAMBA</t>
  </si>
  <si>
    <t>Sumatoria</t>
  </si>
  <si>
    <t>Pormedio</t>
  </si>
  <si>
    <t>DE</t>
  </si>
  <si>
    <t>CV</t>
  </si>
  <si>
    <t>PP Max</t>
  </si>
  <si>
    <t>JUN</t>
  </si>
  <si>
    <t>TOTAL</t>
  </si>
  <si>
    <t xml:space="preserve"> </t>
  </si>
  <si>
    <t>PRECIPITACION TOTAL MENSUAL (mm)</t>
  </si>
  <si>
    <t>VELOCIDAD MEDIA DEL VIENTO EN  (m/s)</t>
  </si>
  <si>
    <t>CO - AYMARAES</t>
  </si>
  <si>
    <t>HUMEDAD RELATIVA EN  (%)</t>
  </si>
  <si>
    <t>TEMPERATURA MAXIMA MEDIA MENSUAL  (°C)</t>
  </si>
  <si>
    <t>TEMPERATURA MAXIMA EN 24 HORAS  (°C)</t>
  </si>
  <si>
    <t>TEMPERATURA MEDIA MENSUAL  (°C)</t>
  </si>
  <si>
    <t>TEMPERATURA MINIMA MEDIA MENSUAL 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</si>
</sst>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76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/>
    <xf numFmtId="0" fontId="6" fillId="0" borderId="1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0" xfId="0"/>
    <xf numFmtId="0" fontId="7" fillId="0" borderId="1" xfId="0" applyFont="1" applyFill="1" applyBorder="1" applyAlignment="1">
      <alignment horizontal="center"/>
    </xf>
    <xf numFmtId="0" fontId="7" fillId="0" borderId="0" xfId="0" applyFont="1"/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/>
    </xf>
    <xf numFmtId="164" fontId="7" fillId="2" borderId="9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6" xfId="0" applyNumberFormat="1" applyFont="1" applyFill="1" applyBorder="1" applyAlignment="1">
      <alignment horizontal="center"/>
    </xf>
    <xf numFmtId="164" fontId="0" fillId="0" borderId="0" xfId="0" applyNumberFormat="1" applyBorder="1"/>
    <xf numFmtId="0" fontId="6" fillId="4" borderId="0" xfId="0" applyFont="1" applyFill="1" applyBorder="1"/>
    <xf numFmtId="0" fontId="7" fillId="4" borderId="0" xfId="0" applyFont="1" applyFill="1" applyBorder="1"/>
    <xf numFmtId="164" fontId="0" fillId="0" borderId="20" xfId="0" applyNumberFormat="1" applyBorder="1"/>
    <xf numFmtId="164" fontId="0" fillId="0" borderId="10" xfId="0" applyNumberFormat="1" applyBorder="1"/>
    <xf numFmtId="164" fontId="7" fillId="2" borderId="12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6" fillId="2" borderId="0" xfId="0" applyFont="1" applyFill="1" applyBorder="1"/>
    <xf numFmtId="0" fontId="7" fillId="2" borderId="0" xfId="0" applyFont="1" applyFill="1" applyBorder="1"/>
    <xf numFmtId="0" fontId="0" fillId="0" borderId="20" xfId="0" applyBorder="1"/>
    <xf numFmtId="0" fontId="0" fillId="0" borderId="10" xfId="0" applyBorder="1"/>
    <xf numFmtId="0" fontId="7" fillId="0" borderId="2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left"/>
    </xf>
    <xf numFmtId="0" fontId="5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/>
    <xf numFmtId="0" fontId="6" fillId="0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23329</xdr:colOff>
      <xdr:row>1</xdr:row>
      <xdr:rowOff>13803</xdr:rowOff>
    </xdr:from>
    <xdr:to>
      <xdr:col>6</xdr:col>
      <xdr:colOff>2656</xdr:colOff>
      <xdr:row>5</xdr:row>
      <xdr:rowOff>2760</xdr:rowOff>
    </xdr:to>
    <xdr:pic>
      <xdr:nvPicPr>
        <xdr:cNvPr id="2" name="1 Imagen" descr="Ministerio del Ambiente Peru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5329" y="204303"/>
          <a:ext cx="3434521" cy="750957"/>
        </a:xfrm>
        <a:prstGeom prst="rect">
          <a:avLst/>
        </a:prstGeom>
      </xdr:spPr>
    </xdr:pic>
    <xdr:clientData/>
  </xdr:twoCellAnchor>
  <xdr:twoCellAnchor>
    <xdr:from>
      <xdr:col>5</xdr:col>
      <xdr:colOff>469348</xdr:colOff>
      <xdr:row>1</xdr:row>
      <xdr:rowOff>0</xdr:rowOff>
    </xdr:from>
    <xdr:to>
      <xdr:col>10</xdr:col>
      <xdr:colOff>662608</xdr:colOff>
      <xdr:row>4</xdr:row>
      <xdr:rowOff>165653</xdr:rowOff>
    </xdr:to>
    <xdr:sp macro="" textlink="">
      <xdr:nvSpPr>
        <xdr:cNvPr id="3" name="2 Rectángulo"/>
        <xdr:cNvSpPr/>
      </xdr:nvSpPr>
      <xdr:spPr>
        <a:xfrm>
          <a:off x="4279348" y="190500"/>
          <a:ext cx="4003260" cy="73715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dk1"/>
        </a:lnRef>
        <a:fillRef idx="1003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ES" sz="2000" b="1">
              <a:solidFill>
                <a:schemeClr val="bg1"/>
              </a:solidFill>
            </a:rPr>
            <a:t>Servicio Nacional de Meteorologia e Hidrologia - SENAMHI</a:t>
          </a:r>
        </a:p>
      </xdr:txBody>
    </xdr:sp>
    <xdr:clientData/>
  </xdr:twoCellAnchor>
  <xdr:twoCellAnchor>
    <xdr:from>
      <xdr:col>11</xdr:col>
      <xdr:colOff>13805</xdr:colOff>
      <xdr:row>1</xdr:row>
      <xdr:rowOff>13805</xdr:rowOff>
    </xdr:from>
    <xdr:to>
      <xdr:col>13</xdr:col>
      <xdr:colOff>745434</xdr:colOff>
      <xdr:row>4</xdr:row>
      <xdr:rowOff>179457</xdr:rowOff>
    </xdr:to>
    <xdr:sp macro="" textlink="">
      <xdr:nvSpPr>
        <xdr:cNvPr id="4" name="3 Rectángulo"/>
        <xdr:cNvSpPr/>
      </xdr:nvSpPr>
      <xdr:spPr>
        <a:xfrm>
          <a:off x="8395805" y="204305"/>
          <a:ext cx="2255629" cy="737152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3">
          <a:schemeClr val="dk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2000" b="1"/>
            <a:t>Direccion</a:t>
          </a:r>
          <a:r>
            <a:rPr lang="es-ES" sz="2000" b="1" baseline="0"/>
            <a:t> Regional de Cusco</a:t>
          </a:r>
          <a:endParaRPr lang="es-ES" sz="20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1"/>
  <sheetViews>
    <sheetView tabSelected="1" zoomScale="80" zoomScaleNormal="80" zoomScaleSheetLayoutView="98" workbookViewId="0">
      <selection activeCell="P24" sqref="P24:P41"/>
    </sheetView>
  </sheetViews>
  <sheetFormatPr baseColWidth="10" defaultRowHeight="15" x14ac:dyDescent="0.25"/>
  <cols>
    <col min="2" max="2" width="13.7109375" customWidth="1"/>
    <col min="3" max="3" width="8.140625" customWidth="1"/>
    <col min="4" max="4" width="8.7109375" customWidth="1"/>
    <col min="5" max="5" width="8.42578125" customWidth="1"/>
    <col min="6" max="6" width="12.85546875" customWidth="1"/>
    <col min="7" max="7" width="9" customWidth="1"/>
    <col min="8" max="8" width="9.140625" customWidth="1"/>
    <col min="9" max="9" width="8.5703125" customWidth="1"/>
    <col min="10" max="10" width="7.85546875" customWidth="1"/>
    <col min="11" max="11" width="8.7109375" customWidth="1"/>
    <col min="12" max="13" width="8.85546875" customWidth="1"/>
    <col min="14" max="14" width="9.42578125" customWidth="1"/>
    <col min="16" max="16" width="11.42578125" style="17"/>
  </cols>
  <sheetData>
    <row r="2" spans="2:14" x14ac:dyDescent="0.25"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2:14" x14ac:dyDescent="0.25"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</row>
    <row r="4" spans="2:14" x14ac:dyDescent="0.25"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</row>
    <row r="5" spans="2:14" x14ac:dyDescent="0.25"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2:14" x14ac:dyDescent="0.25">
      <c r="B6" s="69" t="s">
        <v>20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2:14" x14ac:dyDescent="0.25"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2:14" x14ac:dyDescent="0.25"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</row>
    <row r="9" spans="2:14" x14ac:dyDescent="0.25">
      <c r="B9" s="1"/>
      <c r="C9" s="1"/>
      <c r="D9" s="1"/>
      <c r="E9" s="1"/>
      <c r="F9" s="1"/>
      <c r="G9" s="1"/>
      <c r="H9" s="1"/>
      <c r="I9" s="1"/>
      <c r="J9" s="1"/>
      <c r="K9" s="1"/>
    </row>
    <row r="10" spans="2:14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2:14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2:14" x14ac:dyDescent="0.25">
      <c r="B12" s="66" t="s">
        <v>21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</row>
    <row r="13" spans="2:14" x14ac:dyDescent="0.25"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</row>
    <row r="14" spans="2:14" ht="23.25" x14ac:dyDescent="0.25">
      <c r="B14" s="3"/>
      <c r="C14" s="3"/>
      <c r="D14" s="3"/>
      <c r="E14" s="3"/>
      <c r="F14" s="3"/>
      <c r="G14" s="3"/>
      <c r="H14" s="3"/>
      <c r="I14" s="3"/>
      <c r="J14" s="1"/>
      <c r="K14" s="1"/>
    </row>
    <row r="15" spans="2:14" ht="23.25" x14ac:dyDescent="0.25">
      <c r="B15" s="3"/>
      <c r="C15" s="3"/>
      <c r="D15" s="3"/>
      <c r="E15" s="3"/>
      <c r="F15" s="3"/>
      <c r="G15" s="3"/>
      <c r="H15" s="3"/>
      <c r="I15" s="3"/>
      <c r="J15" s="1"/>
      <c r="K15" s="1"/>
    </row>
    <row r="16" spans="2:14" ht="23.25" x14ac:dyDescent="0.25">
      <c r="B16" s="71" t="s">
        <v>13</v>
      </c>
      <c r="C16" s="71"/>
      <c r="D16" s="71"/>
      <c r="E16" s="68" t="s">
        <v>22</v>
      </c>
      <c r="F16" s="68"/>
      <c r="G16" s="3"/>
      <c r="H16" s="3"/>
      <c r="I16" s="3"/>
      <c r="J16" s="71" t="s">
        <v>16</v>
      </c>
      <c r="K16" s="71"/>
      <c r="L16" s="70" t="s">
        <v>19</v>
      </c>
      <c r="M16" s="70"/>
      <c r="N16" s="70"/>
    </row>
    <row r="17" spans="2:18" ht="23.25" x14ac:dyDescent="0.25">
      <c r="B17" s="71" t="s">
        <v>14</v>
      </c>
      <c r="C17" s="71"/>
      <c r="D17" s="71"/>
      <c r="E17" s="68" t="s">
        <v>23</v>
      </c>
      <c r="F17" s="68"/>
      <c r="G17" s="3"/>
      <c r="H17" s="3"/>
      <c r="I17" s="3"/>
      <c r="J17" s="71" t="s">
        <v>17</v>
      </c>
      <c r="K17" s="71"/>
      <c r="L17" s="70" t="s">
        <v>25</v>
      </c>
      <c r="M17" s="70"/>
      <c r="N17" s="70"/>
    </row>
    <row r="18" spans="2:18" ht="23.25" x14ac:dyDescent="0.25">
      <c r="B18" s="71" t="s">
        <v>15</v>
      </c>
      <c r="C18" s="71"/>
      <c r="D18" s="71"/>
      <c r="E18" s="68" t="s">
        <v>24</v>
      </c>
      <c r="F18" s="68"/>
      <c r="G18" s="1"/>
      <c r="H18" s="1"/>
      <c r="I18" s="1"/>
      <c r="J18" s="71" t="s">
        <v>18</v>
      </c>
      <c r="K18" s="71"/>
      <c r="L18" s="70" t="s">
        <v>26</v>
      </c>
      <c r="M18" s="70"/>
      <c r="N18" s="70"/>
    </row>
    <row r="19" spans="2:18" x14ac:dyDescent="0.25">
      <c r="B19" s="2"/>
      <c r="C19" s="2"/>
      <c r="D19" s="2"/>
      <c r="E19" s="2"/>
      <c r="F19" s="2"/>
      <c r="G19" s="2"/>
      <c r="H19" s="2"/>
      <c r="I19" s="2"/>
      <c r="J19" s="2"/>
      <c r="K19" s="1"/>
    </row>
    <row r="20" spans="2:18" x14ac:dyDescent="0.25">
      <c r="B20" s="72" t="s">
        <v>12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9"/>
      <c r="P20" s="19"/>
      <c r="Q20" s="9"/>
      <c r="R20" s="9"/>
    </row>
    <row r="21" spans="2:18" x14ac:dyDescent="0.25"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9"/>
      <c r="P21" s="19"/>
      <c r="Q21" s="9"/>
      <c r="R21" s="9"/>
    </row>
    <row r="22" spans="2:18" x14ac:dyDescent="0.25">
      <c r="B22" s="73"/>
      <c r="C22" s="74"/>
      <c r="D22" s="4"/>
      <c r="E22" s="4"/>
      <c r="F22" s="59"/>
      <c r="G22" s="59"/>
      <c r="H22" s="4"/>
      <c r="I22" s="74"/>
      <c r="J22" s="4"/>
      <c r="K22" s="4"/>
      <c r="L22" s="4"/>
      <c r="M22" s="4"/>
      <c r="N22" s="4"/>
      <c r="O22" s="9"/>
      <c r="P22" s="19"/>
      <c r="Q22" s="9"/>
      <c r="R22" s="9"/>
    </row>
    <row r="23" spans="2:18" x14ac:dyDescent="0.25">
      <c r="B23" s="16" t="s">
        <v>11</v>
      </c>
      <c r="C23" s="10" t="s">
        <v>0</v>
      </c>
      <c r="D23" s="10" t="s">
        <v>1</v>
      </c>
      <c r="E23" s="75" t="s">
        <v>2</v>
      </c>
      <c r="F23" s="10" t="s">
        <v>3</v>
      </c>
      <c r="G23" s="10" t="s">
        <v>4</v>
      </c>
      <c r="H23" s="75" t="s">
        <v>32</v>
      </c>
      <c r="I23" s="75" t="s">
        <v>5</v>
      </c>
      <c r="J23" s="75" t="s">
        <v>6</v>
      </c>
      <c r="K23" s="75" t="s">
        <v>7</v>
      </c>
      <c r="L23" s="75" t="s">
        <v>8</v>
      </c>
      <c r="M23" s="75" t="s">
        <v>9</v>
      </c>
      <c r="N23" s="75" t="s">
        <v>10</v>
      </c>
      <c r="O23" s="51" t="s">
        <v>31</v>
      </c>
      <c r="P23" s="10" t="s">
        <v>33</v>
      </c>
      <c r="Q23" s="9"/>
      <c r="R23" s="9"/>
    </row>
    <row r="24" spans="2:18" x14ac:dyDescent="0.25">
      <c r="B24" s="5">
        <v>2000</v>
      </c>
      <c r="C24" s="23">
        <v>26.9</v>
      </c>
      <c r="D24" s="23">
        <v>23.4</v>
      </c>
      <c r="E24" s="23">
        <v>28.2</v>
      </c>
      <c r="F24" s="23">
        <v>18.2</v>
      </c>
      <c r="G24" s="21">
        <v>15.6</v>
      </c>
      <c r="H24" s="23">
        <v>4.3</v>
      </c>
      <c r="I24" s="21">
        <v>6.3</v>
      </c>
      <c r="J24" s="23">
        <v>7.2</v>
      </c>
      <c r="K24" s="23">
        <v>6.9</v>
      </c>
      <c r="L24" s="23">
        <v>13.8</v>
      </c>
      <c r="M24" s="23">
        <v>17.7</v>
      </c>
      <c r="N24" s="23">
        <v>14.2</v>
      </c>
      <c r="O24" s="50">
        <f>MAX(C24:N24)</f>
        <v>28.2</v>
      </c>
      <c r="P24" s="18">
        <f>SUM(C24:N24)</f>
        <v>182.7</v>
      </c>
      <c r="Q24" s="9"/>
      <c r="R24" s="9"/>
    </row>
    <row r="25" spans="2:18" x14ac:dyDescent="0.25">
      <c r="B25" s="5">
        <v>2001</v>
      </c>
      <c r="C25" s="23">
        <v>29.1</v>
      </c>
      <c r="D25" s="23">
        <v>27.9</v>
      </c>
      <c r="E25" s="23">
        <v>41.7</v>
      </c>
      <c r="F25" s="23">
        <v>17.3</v>
      </c>
      <c r="G25" s="23">
        <v>14.8</v>
      </c>
      <c r="H25" s="23">
        <v>1.7</v>
      </c>
      <c r="I25" s="23">
        <v>12.8</v>
      </c>
      <c r="J25" s="23">
        <v>19.5</v>
      </c>
      <c r="K25" s="23">
        <v>9.1</v>
      </c>
      <c r="L25" s="23">
        <v>25.9</v>
      </c>
      <c r="M25" s="23">
        <v>13.9</v>
      </c>
      <c r="N25" s="23">
        <v>17.8</v>
      </c>
      <c r="O25" s="50">
        <f t="shared" ref="O25:O41" si="0">MAX(C25:N25)</f>
        <v>41.7</v>
      </c>
      <c r="P25" s="59">
        <f t="shared" ref="P25:P41" si="1">SUM(C25:N25)</f>
        <v>231.50000000000003</v>
      </c>
      <c r="Q25" s="9"/>
      <c r="R25" s="9"/>
    </row>
    <row r="26" spans="2:18" x14ac:dyDescent="0.25">
      <c r="B26" s="5">
        <v>2002</v>
      </c>
      <c r="C26" s="23">
        <v>25.7</v>
      </c>
      <c r="D26" s="23">
        <v>21.5</v>
      </c>
      <c r="E26" s="23">
        <v>29.6</v>
      </c>
      <c r="F26" s="23">
        <v>9.4</v>
      </c>
      <c r="G26" s="23">
        <v>2.7</v>
      </c>
      <c r="H26" s="23">
        <v>2.9</v>
      </c>
      <c r="I26" s="23">
        <v>18.8</v>
      </c>
      <c r="J26" s="23">
        <v>14.1</v>
      </c>
      <c r="K26" s="23">
        <v>9.1999999999999993</v>
      </c>
      <c r="L26" s="23">
        <v>24.2</v>
      </c>
      <c r="M26" s="23">
        <v>25.8</v>
      </c>
      <c r="N26" s="23">
        <v>17.3</v>
      </c>
      <c r="O26" s="50">
        <f t="shared" si="0"/>
        <v>29.6</v>
      </c>
      <c r="P26" s="59">
        <f t="shared" si="1"/>
        <v>201.20000000000002</v>
      </c>
      <c r="Q26" s="9"/>
      <c r="R26" s="9"/>
    </row>
    <row r="27" spans="2:18" x14ac:dyDescent="0.25">
      <c r="B27" s="5">
        <v>2003</v>
      </c>
      <c r="C27" s="23">
        <v>28.6</v>
      </c>
      <c r="D27" s="23">
        <v>16.2</v>
      </c>
      <c r="E27" s="23">
        <v>34.1</v>
      </c>
      <c r="F27" s="23">
        <v>6</v>
      </c>
      <c r="G27" s="23">
        <v>6</v>
      </c>
      <c r="H27" s="23">
        <v>0</v>
      </c>
      <c r="I27" s="23">
        <v>1.6</v>
      </c>
      <c r="J27" s="23">
        <v>8.1999999999999993</v>
      </c>
      <c r="K27" s="23">
        <v>18.399999999999999</v>
      </c>
      <c r="L27" s="23">
        <v>11.5</v>
      </c>
      <c r="M27" s="23">
        <v>12.3</v>
      </c>
      <c r="N27" s="23">
        <v>27.1</v>
      </c>
      <c r="O27" s="50">
        <f t="shared" si="0"/>
        <v>34.1</v>
      </c>
      <c r="P27" s="59">
        <f t="shared" si="1"/>
        <v>170</v>
      </c>
      <c r="Q27" s="9"/>
      <c r="R27" s="9"/>
    </row>
    <row r="28" spans="2:18" x14ac:dyDescent="0.25">
      <c r="B28" s="5">
        <v>2004</v>
      </c>
      <c r="C28" s="23">
        <v>19.600000000000001</v>
      </c>
      <c r="D28" s="23">
        <v>41</v>
      </c>
      <c r="E28" s="23">
        <v>15.7</v>
      </c>
      <c r="F28" s="23">
        <v>13.7</v>
      </c>
      <c r="G28" s="23">
        <v>1.1000000000000001</v>
      </c>
      <c r="H28" s="23">
        <v>9.3000000000000007</v>
      </c>
      <c r="I28" s="23">
        <v>16.399999999999999</v>
      </c>
      <c r="J28" s="23">
        <v>8.1999999999999993</v>
      </c>
      <c r="K28" s="23">
        <v>9.1999999999999993</v>
      </c>
      <c r="L28" s="23">
        <v>9.8000000000000007</v>
      </c>
      <c r="M28" s="23">
        <v>9.4</v>
      </c>
      <c r="N28" s="23">
        <v>8.4</v>
      </c>
      <c r="O28" s="50">
        <f t="shared" si="0"/>
        <v>41</v>
      </c>
      <c r="P28" s="59">
        <f t="shared" si="1"/>
        <v>161.80000000000001</v>
      </c>
      <c r="Q28" s="9"/>
      <c r="R28" s="9"/>
    </row>
    <row r="29" spans="2:18" x14ac:dyDescent="0.25">
      <c r="B29" s="5">
        <v>2005</v>
      </c>
      <c r="C29" s="23">
        <v>28</v>
      </c>
      <c r="D29" s="23">
        <v>18</v>
      </c>
      <c r="E29" s="23">
        <v>11.3</v>
      </c>
      <c r="F29" s="23">
        <v>9.6</v>
      </c>
      <c r="G29" s="23">
        <v>0</v>
      </c>
      <c r="H29" s="23">
        <v>0</v>
      </c>
      <c r="I29" s="23">
        <v>2.8</v>
      </c>
      <c r="J29" s="23">
        <v>7.6</v>
      </c>
      <c r="K29" s="23">
        <v>22</v>
      </c>
      <c r="L29" s="23">
        <v>11.4</v>
      </c>
      <c r="M29" s="23">
        <v>8.3000000000000007</v>
      </c>
      <c r="N29" s="23">
        <v>24.2</v>
      </c>
      <c r="O29" s="50">
        <f t="shared" si="0"/>
        <v>28</v>
      </c>
      <c r="P29" s="59">
        <f t="shared" si="1"/>
        <v>143.19999999999999</v>
      </c>
      <c r="Q29" s="9"/>
      <c r="R29" s="9"/>
    </row>
    <row r="30" spans="2:18" x14ac:dyDescent="0.25">
      <c r="B30" s="5">
        <v>2006</v>
      </c>
      <c r="C30" s="23">
        <v>22.1</v>
      </c>
      <c r="D30" s="23">
        <v>56.4</v>
      </c>
      <c r="E30" s="23">
        <v>31.2</v>
      </c>
      <c r="F30" s="23">
        <v>16.7</v>
      </c>
      <c r="G30" s="23">
        <v>0</v>
      </c>
      <c r="H30" s="23">
        <v>0</v>
      </c>
      <c r="I30" s="23">
        <v>0</v>
      </c>
      <c r="J30" s="23">
        <v>7.9</v>
      </c>
      <c r="K30" s="23">
        <v>2.9</v>
      </c>
      <c r="L30" s="23">
        <v>28.8</v>
      </c>
      <c r="M30" s="23">
        <v>27</v>
      </c>
      <c r="N30" s="23">
        <v>11.3</v>
      </c>
      <c r="O30" s="50">
        <f t="shared" si="0"/>
        <v>56.4</v>
      </c>
      <c r="P30" s="59">
        <f t="shared" si="1"/>
        <v>204.30000000000004</v>
      </c>
      <c r="Q30" s="9"/>
      <c r="R30" s="9"/>
    </row>
    <row r="31" spans="2:18" x14ac:dyDescent="0.25">
      <c r="B31" s="5">
        <v>2007</v>
      </c>
      <c r="C31" s="23">
        <v>20</v>
      </c>
      <c r="D31" s="23">
        <v>33.200000000000003</v>
      </c>
      <c r="E31" s="23">
        <v>38.6</v>
      </c>
      <c r="F31" s="23">
        <v>14.1</v>
      </c>
      <c r="G31" s="23">
        <v>1.9</v>
      </c>
      <c r="H31" s="23">
        <v>0</v>
      </c>
      <c r="I31" s="23">
        <v>3.8</v>
      </c>
      <c r="J31" s="23">
        <v>0</v>
      </c>
      <c r="K31" s="23">
        <v>7</v>
      </c>
      <c r="L31" s="23">
        <v>4.0999999999999996</v>
      </c>
      <c r="M31" s="23">
        <v>13.6</v>
      </c>
      <c r="N31" s="23">
        <v>18.2</v>
      </c>
      <c r="O31" s="50">
        <f t="shared" si="0"/>
        <v>38.6</v>
      </c>
      <c r="P31" s="59">
        <f t="shared" si="1"/>
        <v>154.5</v>
      </c>
      <c r="Q31" s="9"/>
      <c r="R31" s="9"/>
    </row>
    <row r="32" spans="2:18" x14ac:dyDescent="0.25">
      <c r="B32" s="5">
        <v>2008</v>
      </c>
      <c r="C32" s="23">
        <v>18.3</v>
      </c>
      <c r="D32" s="23">
        <v>50.6</v>
      </c>
      <c r="E32" s="23">
        <v>15.4</v>
      </c>
      <c r="F32" s="23">
        <v>9.9</v>
      </c>
      <c r="G32" s="23">
        <v>0.7</v>
      </c>
      <c r="H32" s="23">
        <v>11.6</v>
      </c>
      <c r="I32" s="23">
        <v>0</v>
      </c>
      <c r="J32" s="23">
        <v>2.1</v>
      </c>
      <c r="K32" s="23">
        <v>0</v>
      </c>
      <c r="L32" s="23">
        <v>9.6999999999999993</v>
      </c>
      <c r="M32" s="23">
        <v>5.3</v>
      </c>
      <c r="N32" s="23">
        <v>11</v>
      </c>
      <c r="O32" s="50">
        <f t="shared" si="0"/>
        <v>50.6</v>
      </c>
      <c r="P32" s="59">
        <f t="shared" si="1"/>
        <v>134.60000000000002</v>
      </c>
      <c r="Q32" s="9"/>
      <c r="R32" s="9"/>
    </row>
    <row r="33" spans="1:18" x14ac:dyDescent="0.25">
      <c r="B33" s="5">
        <v>2009</v>
      </c>
      <c r="C33" s="23">
        <v>14.6</v>
      </c>
      <c r="D33" s="23">
        <v>14.6</v>
      </c>
      <c r="E33" s="23">
        <v>25.5</v>
      </c>
      <c r="F33" s="23">
        <v>21.8</v>
      </c>
      <c r="G33" s="23">
        <v>0</v>
      </c>
      <c r="H33" s="23">
        <v>0</v>
      </c>
      <c r="I33" s="23">
        <v>9.6999999999999993</v>
      </c>
      <c r="J33" s="23">
        <v>0</v>
      </c>
      <c r="K33" s="21">
        <v>3.6</v>
      </c>
      <c r="L33" s="23">
        <v>16.899999999999999</v>
      </c>
      <c r="M33" s="23">
        <v>16.5</v>
      </c>
      <c r="N33" s="23">
        <v>16.5</v>
      </c>
      <c r="O33" s="50">
        <f t="shared" si="0"/>
        <v>25.5</v>
      </c>
      <c r="P33" s="59">
        <f t="shared" si="1"/>
        <v>139.69999999999999</v>
      </c>
      <c r="Q33" s="9"/>
      <c r="R33" s="9"/>
    </row>
    <row r="34" spans="1:18" x14ac:dyDescent="0.25">
      <c r="B34" s="5">
        <v>2010</v>
      </c>
      <c r="C34" s="23">
        <v>22.2</v>
      </c>
      <c r="D34" s="23">
        <v>39.5</v>
      </c>
      <c r="E34" s="23">
        <v>18</v>
      </c>
      <c r="F34" s="23">
        <v>4.3</v>
      </c>
      <c r="G34" s="23">
        <v>6.5</v>
      </c>
      <c r="H34" s="23">
        <v>2.5</v>
      </c>
      <c r="I34" s="23">
        <v>7.4</v>
      </c>
      <c r="J34" s="23">
        <v>3.5</v>
      </c>
      <c r="K34" s="23">
        <v>0.8</v>
      </c>
      <c r="L34" s="23">
        <v>6.2</v>
      </c>
      <c r="M34" s="23">
        <v>13.2</v>
      </c>
      <c r="N34" s="23">
        <v>21.4</v>
      </c>
      <c r="O34" s="50">
        <f t="shared" si="0"/>
        <v>39.5</v>
      </c>
      <c r="P34" s="59">
        <f t="shared" si="1"/>
        <v>145.5</v>
      </c>
      <c r="Q34" s="9"/>
      <c r="R34" s="9"/>
    </row>
    <row r="35" spans="1:18" x14ac:dyDescent="0.25">
      <c r="B35" s="5">
        <v>2011</v>
      </c>
      <c r="C35" s="23">
        <v>31</v>
      </c>
      <c r="D35" s="23">
        <v>25.5</v>
      </c>
      <c r="E35" s="23">
        <v>26.6</v>
      </c>
      <c r="F35" s="23">
        <v>19.100000000000001</v>
      </c>
      <c r="G35" s="23">
        <v>2.7</v>
      </c>
      <c r="H35" s="23">
        <v>0</v>
      </c>
      <c r="I35" s="23">
        <v>21.8</v>
      </c>
      <c r="J35" s="23">
        <v>8.1</v>
      </c>
      <c r="K35" s="23">
        <v>5.2</v>
      </c>
      <c r="L35" s="23">
        <v>5.0999999999999996</v>
      </c>
      <c r="M35" s="23">
        <v>10</v>
      </c>
      <c r="N35" s="23">
        <v>15.3</v>
      </c>
      <c r="O35" s="50">
        <f t="shared" si="0"/>
        <v>31</v>
      </c>
      <c r="P35" s="59">
        <f t="shared" si="1"/>
        <v>170.39999999999998</v>
      </c>
      <c r="Q35" s="9"/>
      <c r="R35" s="9"/>
    </row>
    <row r="36" spans="1:18" x14ac:dyDescent="0.25">
      <c r="B36" s="5">
        <v>2012</v>
      </c>
      <c r="C36" s="23">
        <v>20.2</v>
      </c>
      <c r="D36" s="23">
        <v>30.4</v>
      </c>
      <c r="E36" s="20">
        <v>27.4</v>
      </c>
      <c r="F36" s="20">
        <v>24.7</v>
      </c>
      <c r="G36" s="20">
        <v>5.3</v>
      </c>
      <c r="H36" s="20">
        <v>2.2999999999999998</v>
      </c>
      <c r="I36" s="20">
        <v>11.9</v>
      </c>
      <c r="J36" s="20">
        <v>9.6</v>
      </c>
      <c r="K36" s="20">
        <v>7.8</v>
      </c>
      <c r="L36" s="20">
        <v>12.6</v>
      </c>
      <c r="M36" s="20">
        <v>16.2</v>
      </c>
      <c r="N36" s="20">
        <v>19.3</v>
      </c>
      <c r="O36" s="50">
        <f t="shared" si="0"/>
        <v>30.4</v>
      </c>
      <c r="P36" s="59">
        <f t="shared" si="1"/>
        <v>187.70000000000002</v>
      </c>
      <c r="Q36" s="9"/>
      <c r="R36" s="9"/>
    </row>
    <row r="37" spans="1:18" s="22" customFormat="1" x14ac:dyDescent="0.25">
      <c r="B37" s="5">
        <v>2013</v>
      </c>
      <c r="C37" s="23">
        <v>34.799999999999997</v>
      </c>
      <c r="D37" s="23">
        <v>29.1</v>
      </c>
      <c r="E37" s="20">
        <v>28</v>
      </c>
      <c r="F37" s="20">
        <v>11</v>
      </c>
      <c r="G37" s="20">
        <v>6.8</v>
      </c>
      <c r="H37" s="20">
        <v>6.2</v>
      </c>
      <c r="I37" s="20">
        <v>5.8</v>
      </c>
      <c r="J37" s="20">
        <v>15.8</v>
      </c>
      <c r="K37" s="20">
        <v>8.1999999999999993</v>
      </c>
      <c r="L37" s="20">
        <v>8.6</v>
      </c>
      <c r="M37" s="20">
        <v>14.8</v>
      </c>
      <c r="N37" s="20">
        <v>19.899999999999999</v>
      </c>
      <c r="O37" s="50">
        <f t="shared" si="0"/>
        <v>34.799999999999997</v>
      </c>
      <c r="P37" s="59">
        <f t="shared" si="1"/>
        <v>189</v>
      </c>
      <c r="Q37" s="24"/>
      <c r="R37" s="24"/>
    </row>
    <row r="38" spans="1:18" s="22" customFormat="1" x14ac:dyDescent="0.25">
      <c r="B38" s="5">
        <v>2014</v>
      </c>
      <c r="C38" s="23">
        <v>40</v>
      </c>
      <c r="D38" s="23">
        <v>21.1</v>
      </c>
      <c r="E38" s="20">
        <v>25.2</v>
      </c>
      <c r="F38" s="20">
        <v>24</v>
      </c>
      <c r="G38" s="20">
        <v>14.2</v>
      </c>
      <c r="H38" s="20">
        <v>0</v>
      </c>
      <c r="I38" s="20">
        <v>1.8</v>
      </c>
      <c r="J38" s="20">
        <v>1.8</v>
      </c>
      <c r="K38" s="20">
        <v>5.4</v>
      </c>
      <c r="L38" s="20">
        <v>23</v>
      </c>
      <c r="M38" s="20">
        <v>9.4</v>
      </c>
      <c r="N38" s="20">
        <v>15.3</v>
      </c>
      <c r="O38" s="50">
        <f t="shared" si="0"/>
        <v>40</v>
      </c>
      <c r="P38" s="59">
        <f t="shared" si="1"/>
        <v>181.20000000000002</v>
      </c>
      <c r="Q38" s="24"/>
      <c r="R38" s="24"/>
    </row>
    <row r="39" spans="1:18" s="22" customFormat="1" x14ac:dyDescent="0.25">
      <c r="B39" s="5">
        <v>2015</v>
      </c>
      <c r="C39" s="23">
        <v>22.6</v>
      </c>
      <c r="D39" s="23">
        <v>36.4</v>
      </c>
      <c r="E39" s="20">
        <v>31</v>
      </c>
      <c r="F39" s="20">
        <v>5.5</v>
      </c>
      <c r="G39" s="20">
        <v>9.3000000000000007</v>
      </c>
      <c r="H39" s="20">
        <v>2.2000000000000002</v>
      </c>
      <c r="I39" s="20">
        <v>19.399999999999999</v>
      </c>
      <c r="J39" s="20">
        <v>18.2</v>
      </c>
      <c r="K39" s="20">
        <v>5.4</v>
      </c>
      <c r="L39" s="20">
        <v>9.4</v>
      </c>
      <c r="M39" s="20">
        <v>5.2</v>
      </c>
      <c r="N39" s="20">
        <v>20.7</v>
      </c>
      <c r="O39" s="50">
        <f t="shared" si="0"/>
        <v>36.4</v>
      </c>
      <c r="P39" s="59">
        <f t="shared" si="1"/>
        <v>185.29999999999998</v>
      </c>
      <c r="Q39" s="24"/>
      <c r="R39" s="24"/>
    </row>
    <row r="40" spans="1:18" s="22" customFormat="1" x14ac:dyDescent="0.25">
      <c r="B40" s="5">
        <v>2016</v>
      </c>
      <c r="C40" s="23">
        <v>31.8</v>
      </c>
      <c r="D40" s="23">
        <v>23.2</v>
      </c>
      <c r="E40" s="20">
        <v>18.600000000000001</v>
      </c>
      <c r="F40" s="20">
        <v>9.6</v>
      </c>
      <c r="G40" s="20">
        <v>5.4</v>
      </c>
      <c r="H40" s="20">
        <v>8.1999999999999993</v>
      </c>
      <c r="I40" s="20">
        <v>12.2</v>
      </c>
      <c r="J40" s="20"/>
      <c r="K40" s="20">
        <v>8.8000000000000007</v>
      </c>
      <c r="L40" s="20">
        <v>2.4</v>
      </c>
      <c r="M40" s="20">
        <v>2.6</v>
      </c>
      <c r="N40" s="20">
        <v>7</v>
      </c>
      <c r="O40" s="50">
        <f t="shared" si="0"/>
        <v>31.8</v>
      </c>
      <c r="P40" s="59">
        <f t="shared" si="1"/>
        <v>129.80000000000001</v>
      </c>
      <c r="Q40" s="24"/>
      <c r="R40" s="24"/>
    </row>
    <row r="41" spans="1:18" s="22" customFormat="1" x14ac:dyDescent="0.25">
      <c r="B41" s="5">
        <v>2017</v>
      </c>
      <c r="C41" s="23">
        <v>19.600000000000001</v>
      </c>
      <c r="D41" s="23">
        <v>20.8</v>
      </c>
      <c r="E41" s="20">
        <v>21.3</v>
      </c>
      <c r="F41" s="20">
        <v>18.399999999999999</v>
      </c>
      <c r="G41" s="20">
        <v>3.6</v>
      </c>
      <c r="H41" s="20">
        <v>11.2</v>
      </c>
      <c r="I41" s="20">
        <v>5.5</v>
      </c>
      <c r="J41" s="20"/>
      <c r="K41" s="20">
        <v>9.4</v>
      </c>
      <c r="L41" s="20">
        <v>21</v>
      </c>
      <c r="M41" s="20">
        <v>19</v>
      </c>
      <c r="N41" s="20"/>
      <c r="O41" s="50">
        <f t="shared" si="0"/>
        <v>21.3</v>
      </c>
      <c r="P41" s="59">
        <f t="shared" si="1"/>
        <v>149.80000000000001</v>
      </c>
      <c r="Q41" s="24"/>
      <c r="R41" s="24"/>
    </row>
    <row r="42" spans="1:18" x14ac:dyDescent="0.25">
      <c r="A42" s="1"/>
      <c r="B42" s="16" t="s">
        <v>27</v>
      </c>
      <c r="C42" s="59">
        <f t="shared" ref="C42:N42" si="2">SUM(C24:C36)</f>
        <v>306.3</v>
      </c>
      <c r="D42" s="59">
        <f t="shared" si="2"/>
        <v>398.20000000000005</v>
      </c>
      <c r="E42" s="59">
        <f t="shared" si="2"/>
        <v>343.29999999999995</v>
      </c>
      <c r="F42" s="59">
        <f t="shared" si="2"/>
        <v>184.79999999999998</v>
      </c>
      <c r="G42" s="59">
        <f t="shared" si="2"/>
        <v>57.300000000000004</v>
      </c>
      <c r="H42" s="59">
        <f t="shared" si="2"/>
        <v>34.6</v>
      </c>
      <c r="I42" s="59">
        <f t="shared" si="2"/>
        <v>113.30000000000001</v>
      </c>
      <c r="J42" s="59">
        <f t="shared" si="2"/>
        <v>95.999999999999986</v>
      </c>
      <c r="K42" s="59">
        <f t="shared" si="2"/>
        <v>102.1</v>
      </c>
      <c r="L42" s="59">
        <f t="shared" si="2"/>
        <v>179.99999999999997</v>
      </c>
      <c r="M42" s="59">
        <f t="shared" si="2"/>
        <v>189.2</v>
      </c>
      <c r="N42" s="59">
        <f t="shared" si="2"/>
        <v>222.00000000000003</v>
      </c>
      <c r="O42" s="13"/>
      <c r="P42" s="8"/>
      <c r="Q42" s="9" t="s">
        <v>34</v>
      </c>
      <c r="R42" s="9"/>
    </row>
    <row r="43" spans="1:18" x14ac:dyDescent="0.25">
      <c r="A43" s="1"/>
      <c r="B43" s="16" t="s">
        <v>28</v>
      </c>
      <c r="C43" s="6">
        <f t="shared" ref="C43:N43" si="3">AVERAGE(C24:C36)</f>
        <v>23.561538461538461</v>
      </c>
      <c r="D43" s="6">
        <f t="shared" si="3"/>
        <v>30.630769230769236</v>
      </c>
      <c r="E43" s="6">
        <f t="shared" si="3"/>
        <v>26.407692307692304</v>
      </c>
      <c r="F43" s="6">
        <f t="shared" si="3"/>
        <v>14.215384615384615</v>
      </c>
      <c r="G43" s="6">
        <f t="shared" si="3"/>
        <v>4.407692307692308</v>
      </c>
      <c r="H43" s="6">
        <f t="shared" si="3"/>
        <v>2.6615384615384619</v>
      </c>
      <c r="I43" s="6">
        <f t="shared" si="3"/>
        <v>8.7153846153846164</v>
      </c>
      <c r="J43" s="6">
        <f t="shared" si="3"/>
        <v>7.3846153846153832</v>
      </c>
      <c r="K43" s="6">
        <f t="shared" si="3"/>
        <v>7.8538461538461535</v>
      </c>
      <c r="L43" s="6">
        <f t="shared" si="3"/>
        <v>13.846153846153843</v>
      </c>
      <c r="M43" s="6">
        <f t="shared" si="3"/>
        <v>14.553846153846154</v>
      </c>
      <c r="N43" s="6">
        <f t="shared" si="3"/>
        <v>17.07692307692308</v>
      </c>
      <c r="O43" s="13"/>
      <c r="P43" s="8"/>
      <c r="Q43" s="9"/>
      <c r="R43" s="9"/>
    </row>
    <row r="44" spans="1:18" x14ac:dyDescent="0.25">
      <c r="A44" s="1"/>
      <c r="B44" s="16" t="s">
        <v>29</v>
      </c>
      <c r="C44" s="6">
        <f t="shared" ref="C44:N44" si="4">STDEVA(C24:C36)</f>
        <v>4.9872401288251709</v>
      </c>
      <c r="D44" s="6">
        <f t="shared" si="4"/>
        <v>13.069900829474852</v>
      </c>
      <c r="E44" s="6">
        <f t="shared" si="4"/>
        <v>9.1953304760678822</v>
      </c>
      <c r="F44" s="6">
        <f t="shared" si="4"/>
        <v>6.1378397602965284</v>
      </c>
      <c r="G44" s="6">
        <f t="shared" si="4"/>
        <v>5.2920477351181585</v>
      </c>
      <c r="H44" s="6">
        <f t="shared" si="4"/>
        <v>3.7670807578146555</v>
      </c>
      <c r="I44" s="6">
        <f t="shared" si="4"/>
        <v>7.2400329366016649</v>
      </c>
      <c r="J44" s="6">
        <f t="shared" si="4"/>
        <v>5.4087654404442063</v>
      </c>
      <c r="K44" s="6">
        <f t="shared" si="4"/>
        <v>6.3197594079489274</v>
      </c>
      <c r="L44" s="6">
        <f t="shared" si="4"/>
        <v>7.9686485036271399</v>
      </c>
      <c r="M44" s="6">
        <f t="shared" si="4"/>
        <v>6.3118427558328047</v>
      </c>
      <c r="N44" s="6">
        <f t="shared" si="4"/>
        <v>5.2759128508966429</v>
      </c>
      <c r="O44" s="13"/>
      <c r="P44" s="8"/>
      <c r="Q44" s="9"/>
      <c r="R44" s="9"/>
    </row>
    <row r="45" spans="1:18" x14ac:dyDescent="0.25">
      <c r="A45" s="1"/>
      <c r="B45" s="16" t="s">
        <v>30</v>
      </c>
      <c r="C45" s="6">
        <f t="shared" ref="C45:N45" si="5">_xlfn.VAR.P(C24:C36)</f>
        <v>22.959289940828373</v>
      </c>
      <c r="D45" s="6">
        <f t="shared" si="5"/>
        <v>157.68213017751461</v>
      </c>
      <c r="E45" s="6">
        <f t="shared" si="5"/>
        <v>78.049940828402555</v>
      </c>
      <c r="F45" s="6">
        <f t="shared" si="5"/>
        <v>34.775147928994123</v>
      </c>
      <c r="G45" s="6">
        <f t="shared" si="5"/>
        <v>25.851479289940826</v>
      </c>
      <c r="H45" s="6">
        <f t="shared" si="5"/>
        <v>13.099289940828406</v>
      </c>
      <c r="I45" s="6">
        <f t="shared" si="5"/>
        <v>48.385917159763324</v>
      </c>
      <c r="J45" s="6">
        <f t="shared" si="5"/>
        <v>27.004378698224873</v>
      </c>
      <c r="K45" s="6">
        <f t="shared" si="5"/>
        <v>36.867100591715968</v>
      </c>
      <c r="L45" s="6">
        <f t="shared" si="5"/>
        <v>58.614792899408357</v>
      </c>
      <c r="M45" s="6">
        <f t="shared" si="5"/>
        <v>36.77479289940834</v>
      </c>
      <c r="N45" s="6">
        <f t="shared" si="5"/>
        <v>25.694082840236618</v>
      </c>
      <c r="O45" s="13"/>
      <c r="P45" s="8"/>
      <c r="Q45" s="9"/>
      <c r="R45" s="9"/>
    </row>
    <row r="46" spans="1:18" x14ac:dyDescent="0.25">
      <c r="A46" s="1"/>
      <c r="B46" s="16" t="s">
        <v>31</v>
      </c>
      <c r="C46" s="10">
        <f t="shared" ref="C46:N46" si="6">MAX(C24:C36)</f>
        <v>31</v>
      </c>
      <c r="D46" s="10">
        <f t="shared" si="6"/>
        <v>56.4</v>
      </c>
      <c r="E46" s="10">
        <f t="shared" si="6"/>
        <v>41.7</v>
      </c>
      <c r="F46" s="10">
        <f t="shared" si="6"/>
        <v>24.7</v>
      </c>
      <c r="G46" s="10">
        <f t="shared" si="6"/>
        <v>15.6</v>
      </c>
      <c r="H46" s="10">
        <f t="shared" si="6"/>
        <v>11.6</v>
      </c>
      <c r="I46" s="10">
        <f t="shared" si="6"/>
        <v>21.8</v>
      </c>
      <c r="J46" s="10">
        <f t="shared" si="6"/>
        <v>19.5</v>
      </c>
      <c r="K46" s="10">
        <f t="shared" si="6"/>
        <v>22</v>
      </c>
      <c r="L46" s="10">
        <f t="shared" si="6"/>
        <v>28.8</v>
      </c>
      <c r="M46" s="10">
        <f t="shared" si="6"/>
        <v>27</v>
      </c>
      <c r="N46" s="10">
        <f t="shared" si="6"/>
        <v>27.1</v>
      </c>
      <c r="O46" s="13"/>
      <c r="P46" s="8"/>
      <c r="Q46" s="9"/>
      <c r="R46" s="9"/>
    </row>
    <row r="47" spans="1:18" x14ac:dyDescent="0.25">
      <c r="A47" s="1"/>
      <c r="B47" s="14"/>
      <c r="C47" s="11"/>
      <c r="D47" s="11"/>
      <c r="E47" s="11"/>
      <c r="F47" s="11"/>
      <c r="G47" s="11"/>
      <c r="H47" s="11"/>
      <c r="I47" s="12"/>
      <c r="J47" s="11"/>
      <c r="K47" s="11"/>
      <c r="L47" s="11"/>
      <c r="M47" s="11"/>
      <c r="N47" s="11"/>
      <c r="O47" s="13"/>
      <c r="P47" s="8"/>
      <c r="Q47" s="9"/>
      <c r="R47" s="9"/>
    </row>
    <row r="48" spans="1:18" ht="15.75" thickBot="1" x14ac:dyDescent="0.3">
      <c r="A48" s="1"/>
      <c r="B48" s="14"/>
      <c r="C48" s="11"/>
      <c r="D48" s="11"/>
      <c r="E48" s="11"/>
      <c r="F48" s="11"/>
      <c r="G48" s="11"/>
      <c r="H48" s="11"/>
      <c r="I48" s="12"/>
      <c r="J48" s="11"/>
      <c r="K48" s="11"/>
      <c r="L48" s="11"/>
      <c r="M48" s="11"/>
      <c r="N48" s="11"/>
      <c r="O48" s="13"/>
      <c r="P48" s="8"/>
      <c r="Q48" s="9"/>
      <c r="R48" s="9"/>
    </row>
    <row r="49" spans="1:18" x14ac:dyDescent="0.25">
      <c r="A49" s="1"/>
      <c r="B49" s="60" t="s">
        <v>35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2"/>
      <c r="O49" s="13"/>
      <c r="P49" s="8"/>
      <c r="Q49" s="9"/>
      <c r="R49" s="9"/>
    </row>
    <row r="50" spans="1:18" x14ac:dyDescent="0.25">
      <c r="A50" s="1"/>
      <c r="B50" s="63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5"/>
      <c r="O50" s="13"/>
      <c r="P50" s="8"/>
      <c r="Q50" s="9"/>
      <c r="R50" s="9"/>
    </row>
    <row r="51" spans="1:18" ht="15.75" thickBot="1" x14ac:dyDescent="0.3">
      <c r="A51" s="1"/>
      <c r="B51" s="57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58"/>
      <c r="O51" s="13"/>
      <c r="P51" s="8"/>
      <c r="Q51" s="9"/>
      <c r="R51" s="9"/>
    </row>
    <row r="52" spans="1:18" ht="15.75" thickBot="1" x14ac:dyDescent="0.3">
      <c r="A52" s="1"/>
      <c r="B52" s="46" t="s">
        <v>11</v>
      </c>
      <c r="C52" s="47" t="s">
        <v>0</v>
      </c>
      <c r="D52" s="47" t="s">
        <v>1</v>
      </c>
      <c r="E52" s="48" t="s">
        <v>2</v>
      </c>
      <c r="F52" s="47" t="s">
        <v>3</v>
      </c>
      <c r="G52" s="47" t="s">
        <v>4</v>
      </c>
      <c r="H52" s="48" t="s">
        <v>32</v>
      </c>
      <c r="I52" s="48" t="s">
        <v>5</v>
      </c>
      <c r="J52" s="48" t="s">
        <v>6</v>
      </c>
      <c r="K52" s="48" t="s">
        <v>7</v>
      </c>
      <c r="L52" s="48" t="s">
        <v>8</v>
      </c>
      <c r="M52" s="48" t="s">
        <v>9</v>
      </c>
      <c r="N52" s="49" t="s">
        <v>10</v>
      </c>
      <c r="O52" s="13"/>
      <c r="P52" s="8"/>
      <c r="Q52" s="9"/>
      <c r="R52" s="9"/>
    </row>
    <row r="53" spans="1:18" x14ac:dyDescent="0.25">
      <c r="A53" s="1"/>
      <c r="B53" s="29">
        <v>2012</v>
      </c>
      <c r="C53" s="52">
        <v>120.5</v>
      </c>
      <c r="D53" s="52">
        <v>275.5</v>
      </c>
      <c r="E53" s="52"/>
      <c r="F53" s="52">
        <v>117</v>
      </c>
      <c r="G53" s="52"/>
      <c r="H53" s="52">
        <v>1.1000000000000001</v>
      </c>
      <c r="I53" s="52">
        <v>0</v>
      </c>
      <c r="J53" s="52">
        <v>3.4</v>
      </c>
      <c r="K53" s="44">
        <v>11.3</v>
      </c>
      <c r="L53" s="44">
        <v>44.8</v>
      </c>
      <c r="M53" s="52">
        <v>16.5</v>
      </c>
      <c r="N53" s="45">
        <v>240.8</v>
      </c>
      <c r="O53" s="13"/>
      <c r="P53" s="8"/>
      <c r="Q53" s="9"/>
      <c r="R53" s="9"/>
    </row>
    <row r="54" spans="1:18" x14ac:dyDescent="0.25">
      <c r="A54" s="1"/>
      <c r="B54" s="25">
        <v>2013</v>
      </c>
      <c r="C54" s="28">
        <v>161.9</v>
      </c>
      <c r="D54" s="20">
        <v>194.8</v>
      </c>
      <c r="E54" s="20">
        <v>148.19999999999999</v>
      </c>
      <c r="F54" s="28">
        <v>28.3</v>
      </c>
      <c r="G54" s="20">
        <v>22.1</v>
      </c>
      <c r="H54" s="28">
        <v>15.4</v>
      </c>
      <c r="I54" s="28">
        <v>13.8</v>
      </c>
      <c r="J54" s="28">
        <v>32.6</v>
      </c>
      <c r="K54" s="28">
        <v>21.2</v>
      </c>
      <c r="L54" s="28">
        <v>32.700000000000003</v>
      </c>
      <c r="M54" s="20">
        <v>30.1</v>
      </c>
      <c r="N54" s="27">
        <v>118.3</v>
      </c>
      <c r="O54" s="13"/>
      <c r="P54" s="8"/>
      <c r="Q54" s="9"/>
      <c r="R54" s="9"/>
    </row>
    <row r="55" spans="1:18" x14ac:dyDescent="0.25">
      <c r="A55" s="1"/>
      <c r="B55" s="25">
        <v>2014</v>
      </c>
      <c r="C55" s="28">
        <v>227.6</v>
      </c>
      <c r="D55" s="20">
        <v>94.3</v>
      </c>
      <c r="E55" s="20">
        <v>142.19999999999999</v>
      </c>
      <c r="F55" s="28">
        <v>49.8</v>
      </c>
      <c r="G55" s="20">
        <v>38.9</v>
      </c>
      <c r="H55" s="28">
        <v>0</v>
      </c>
      <c r="I55" s="28">
        <v>3.2</v>
      </c>
      <c r="J55" s="28">
        <v>1.8</v>
      </c>
      <c r="K55" s="28">
        <v>18.7</v>
      </c>
      <c r="L55" s="28">
        <v>80.099999999999994</v>
      </c>
      <c r="M55" s="28">
        <v>22.1</v>
      </c>
      <c r="N55" s="27">
        <v>96.6</v>
      </c>
      <c r="O55" s="13"/>
      <c r="P55" s="8"/>
      <c r="Q55" s="9"/>
      <c r="R55" s="9"/>
    </row>
    <row r="56" spans="1:18" x14ac:dyDescent="0.25">
      <c r="A56" s="1"/>
      <c r="B56" s="25">
        <v>2015</v>
      </c>
      <c r="C56" s="28"/>
      <c r="D56" s="20">
        <v>218.2</v>
      </c>
      <c r="E56" s="20">
        <v>171.3</v>
      </c>
      <c r="F56" s="28">
        <v>44.2</v>
      </c>
      <c r="G56" s="28">
        <v>27.4</v>
      </c>
      <c r="H56" s="28">
        <v>2.2000000000000002</v>
      </c>
      <c r="I56" s="28"/>
      <c r="J56" s="28"/>
      <c r="K56" s="28"/>
      <c r="L56" s="28"/>
      <c r="M56" s="28"/>
      <c r="N56" s="27"/>
      <c r="O56" s="13"/>
      <c r="P56" s="8"/>
      <c r="Q56" s="9"/>
      <c r="R56" s="9"/>
    </row>
    <row r="57" spans="1:18" x14ac:dyDescent="0.25">
      <c r="A57" s="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8"/>
      <c r="Q57" s="9"/>
      <c r="R57" s="9"/>
    </row>
    <row r="58" spans="1:18" x14ac:dyDescent="0.25">
      <c r="A58" s="1"/>
      <c r="B58" s="7"/>
      <c r="C58" s="7"/>
      <c r="D58" s="7"/>
      <c r="E58" s="7"/>
      <c r="F58" s="7"/>
      <c r="G58" s="40" t="s">
        <v>37</v>
      </c>
      <c r="H58" s="41"/>
      <c r="I58" s="7"/>
      <c r="J58" s="7"/>
      <c r="K58" s="7"/>
      <c r="L58" s="7"/>
      <c r="M58" s="7"/>
      <c r="N58" s="7"/>
      <c r="O58" s="7"/>
      <c r="P58" s="8"/>
      <c r="Q58" s="9"/>
      <c r="R58" s="9"/>
    </row>
    <row r="59" spans="1:18" s="22" customFormat="1" ht="15.75" thickBot="1" x14ac:dyDescent="0.3">
      <c r="A59" s="1"/>
      <c r="B59" s="7"/>
      <c r="C59" s="7"/>
      <c r="D59" s="7"/>
      <c r="E59" s="7"/>
      <c r="F59" s="7"/>
      <c r="G59" s="53"/>
      <c r="H59" s="54"/>
      <c r="I59" s="7"/>
      <c r="J59" s="7"/>
      <c r="K59" s="7"/>
      <c r="L59" s="7"/>
      <c r="M59" s="7"/>
      <c r="N59" s="7"/>
      <c r="O59" s="7"/>
      <c r="P59" s="8"/>
      <c r="Q59" s="24"/>
      <c r="R59" s="24"/>
    </row>
    <row r="60" spans="1:18" x14ac:dyDescent="0.25">
      <c r="A60" s="1"/>
      <c r="B60" s="60" t="s">
        <v>36</v>
      </c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2"/>
      <c r="O60" s="7"/>
      <c r="P60" s="8"/>
      <c r="Q60" s="9"/>
      <c r="R60" s="9"/>
    </row>
    <row r="61" spans="1:18" x14ac:dyDescent="0.25">
      <c r="A61" s="1"/>
      <c r="B61" s="63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5"/>
      <c r="O61" s="1"/>
      <c r="P61" s="15"/>
    </row>
    <row r="62" spans="1:18" ht="15.75" thickBot="1" x14ac:dyDescent="0.3">
      <c r="B62" s="5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56"/>
    </row>
    <row r="63" spans="1:18" ht="15.75" thickBot="1" x14ac:dyDescent="0.3">
      <c r="B63" s="46" t="s">
        <v>11</v>
      </c>
      <c r="C63" s="47" t="s">
        <v>0</v>
      </c>
      <c r="D63" s="47" t="s">
        <v>1</v>
      </c>
      <c r="E63" s="48" t="s">
        <v>2</v>
      </c>
      <c r="F63" s="47" t="s">
        <v>3</v>
      </c>
      <c r="G63" s="47" t="s">
        <v>4</v>
      </c>
      <c r="H63" s="48" t="s">
        <v>32</v>
      </c>
      <c r="I63" s="48" t="s">
        <v>5</v>
      </c>
      <c r="J63" s="48" t="s">
        <v>6</v>
      </c>
      <c r="K63" s="48" t="s">
        <v>7</v>
      </c>
      <c r="L63" s="48" t="s">
        <v>8</v>
      </c>
      <c r="M63" s="48" t="s">
        <v>9</v>
      </c>
      <c r="N63" s="49" t="s">
        <v>10</v>
      </c>
    </row>
    <row r="64" spans="1:18" x14ac:dyDescent="0.25">
      <c r="B64" s="29">
        <v>2012</v>
      </c>
      <c r="C64" s="52"/>
      <c r="D64" s="52"/>
      <c r="E64" s="52"/>
      <c r="F64" s="52">
        <v>3.3</v>
      </c>
      <c r="G64" s="52"/>
      <c r="H64" s="52">
        <v>3.3</v>
      </c>
      <c r="I64" s="52">
        <v>4.5</v>
      </c>
      <c r="J64" s="52">
        <v>3.2</v>
      </c>
      <c r="K64" s="44">
        <v>4</v>
      </c>
      <c r="L64" s="44">
        <v>3.2</v>
      </c>
      <c r="M64" s="52">
        <v>4.3</v>
      </c>
      <c r="N64" s="45">
        <v>4.7</v>
      </c>
    </row>
    <row r="65" spans="2:14" x14ac:dyDescent="0.25">
      <c r="B65" s="25">
        <v>2013</v>
      </c>
      <c r="C65" s="28">
        <v>3.1</v>
      </c>
      <c r="D65" s="20">
        <v>3.9</v>
      </c>
      <c r="E65" s="20">
        <v>3.1</v>
      </c>
      <c r="F65" s="28">
        <v>3.4</v>
      </c>
      <c r="G65" s="20">
        <v>2.7</v>
      </c>
      <c r="H65" s="28">
        <v>2.8</v>
      </c>
      <c r="I65" s="28">
        <v>2.9</v>
      </c>
      <c r="J65" s="28">
        <v>2.5</v>
      </c>
      <c r="K65" s="28">
        <v>2.8</v>
      </c>
      <c r="L65" s="28">
        <v>2.8</v>
      </c>
      <c r="M65" s="20">
        <v>2.8</v>
      </c>
      <c r="N65" s="27"/>
    </row>
    <row r="66" spans="2:14" x14ac:dyDescent="0.25">
      <c r="B66" s="25">
        <v>2014</v>
      </c>
      <c r="C66" s="28"/>
      <c r="D66" s="20">
        <v>3.5</v>
      </c>
      <c r="E66" s="20">
        <v>2.8</v>
      </c>
      <c r="F66" s="28">
        <v>3</v>
      </c>
      <c r="G66" s="20">
        <v>3.1</v>
      </c>
      <c r="H66" s="28"/>
      <c r="I66" s="28">
        <v>3.3</v>
      </c>
      <c r="J66" s="28"/>
      <c r="K66" s="28"/>
      <c r="L66" s="28"/>
      <c r="M66" s="28"/>
      <c r="N66" s="27"/>
    </row>
    <row r="69" spans="2:14" ht="15.75" thickBot="1" x14ac:dyDescent="0.3"/>
    <row r="70" spans="2:14" x14ac:dyDescent="0.25">
      <c r="B70" s="60" t="s">
        <v>38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2"/>
    </row>
    <row r="71" spans="2:14" x14ac:dyDescent="0.25">
      <c r="B71" s="63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5"/>
    </row>
    <row r="72" spans="2:14" ht="15.75" thickBot="1" x14ac:dyDescent="0.3">
      <c r="B72" s="42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43"/>
    </row>
    <row r="73" spans="2:14" ht="15.75" thickBot="1" x14ac:dyDescent="0.3">
      <c r="B73" s="46" t="s">
        <v>11</v>
      </c>
      <c r="C73" s="47" t="s">
        <v>0</v>
      </c>
      <c r="D73" s="47" t="s">
        <v>1</v>
      </c>
      <c r="E73" s="48" t="s">
        <v>2</v>
      </c>
      <c r="F73" s="47" t="s">
        <v>3</v>
      </c>
      <c r="G73" s="47" t="s">
        <v>4</v>
      </c>
      <c r="H73" s="48" t="s">
        <v>32</v>
      </c>
      <c r="I73" s="48" t="s">
        <v>5</v>
      </c>
      <c r="J73" s="48" t="s">
        <v>6</v>
      </c>
      <c r="K73" s="48" t="s">
        <v>7</v>
      </c>
      <c r="L73" s="48" t="s">
        <v>8</v>
      </c>
      <c r="M73" s="48" t="s">
        <v>9</v>
      </c>
      <c r="N73" s="49" t="s">
        <v>10</v>
      </c>
    </row>
    <row r="74" spans="2:14" x14ac:dyDescent="0.25">
      <c r="B74" s="29">
        <v>2012</v>
      </c>
      <c r="C74" s="44">
        <v>85</v>
      </c>
      <c r="D74" s="44">
        <v>84</v>
      </c>
      <c r="E74" s="44"/>
      <c r="F74" s="44">
        <v>83</v>
      </c>
      <c r="G74" s="44"/>
      <c r="H74" s="44">
        <v>79</v>
      </c>
      <c r="I74" s="44">
        <v>75</v>
      </c>
      <c r="J74" s="44">
        <v>79</v>
      </c>
      <c r="K74" s="44">
        <v>73</v>
      </c>
      <c r="L74" s="44">
        <v>68</v>
      </c>
      <c r="M74" s="44">
        <v>75</v>
      </c>
      <c r="N74" s="45">
        <v>81</v>
      </c>
    </row>
    <row r="75" spans="2:14" x14ac:dyDescent="0.25">
      <c r="B75" s="25">
        <v>2013</v>
      </c>
      <c r="C75" s="28">
        <v>82</v>
      </c>
      <c r="D75" s="28">
        <v>84</v>
      </c>
      <c r="E75" s="28">
        <v>83</v>
      </c>
      <c r="F75" s="28">
        <v>81</v>
      </c>
      <c r="G75" s="28">
        <v>76</v>
      </c>
      <c r="H75" s="28">
        <v>78</v>
      </c>
      <c r="I75" s="28">
        <v>82</v>
      </c>
      <c r="J75" s="28">
        <v>84</v>
      </c>
      <c r="K75" s="28">
        <v>71</v>
      </c>
      <c r="L75" s="28">
        <v>74</v>
      </c>
      <c r="M75" s="28">
        <v>72</v>
      </c>
      <c r="N75" s="27">
        <v>76</v>
      </c>
    </row>
    <row r="76" spans="2:14" x14ac:dyDescent="0.25">
      <c r="B76" s="25">
        <v>2014</v>
      </c>
      <c r="C76" s="28">
        <v>77</v>
      </c>
      <c r="D76" s="28">
        <v>77</v>
      </c>
      <c r="E76" s="28">
        <v>79</v>
      </c>
      <c r="F76" s="28">
        <v>77</v>
      </c>
      <c r="G76" s="28">
        <v>73</v>
      </c>
      <c r="H76" s="28">
        <v>73</v>
      </c>
      <c r="I76" s="28">
        <v>73</v>
      </c>
      <c r="J76" s="28">
        <v>74</v>
      </c>
      <c r="K76" s="28">
        <v>73</v>
      </c>
      <c r="L76" s="28">
        <v>76</v>
      </c>
      <c r="M76" s="28">
        <v>72</v>
      </c>
      <c r="N76" s="27">
        <v>75</v>
      </c>
    </row>
    <row r="77" spans="2:14" ht="15.75" thickBot="1" x14ac:dyDescent="0.3">
      <c r="B77" s="26">
        <v>2015</v>
      </c>
      <c r="C77" s="37"/>
      <c r="D77" s="37">
        <v>82</v>
      </c>
      <c r="E77" s="37">
        <v>83</v>
      </c>
      <c r="F77" s="37">
        <v>82</v>
      </c>
      <c r="G77" s="37">
        <v>83</v>
      </c>
      <c r="H77" s="37">
        <v>82</v>
      </c>
      <c r="I77" s="37">
        <v>80</v>
      </c>
      <c r="J77" s="37"/>
      <c r="K77" s="37"/>
      <c r="L77" s="37"/>
      <c r="M77" s="37"/>
      <c r="N77" s="38"/>
    </row>
    <row r="80" spans="2:14" ht="15.75" thickBot="1" x14ac:dyDescent="0.3"/>
    <row r="81" spans="2:14" x14ac:dyDescent="0.25">
      <c r="B81" s="60" t="s">
        <v>39</v>
      </c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2"/>
    </row>
    <row r="82" spans="2:14" x14ac:dyDescent="0.25">
      <c r="B82" s="63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5"/>
    </row>
    <row r="83" spans="2:14" ht="15.75" thickBot="1" x14ac:dyDescent="0.3">
      <c r="B83" s="42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43"/>
    </row>
    <row r="84" spans="2:14" ht="15.75" thickBot="1" x14ac:dyDescent="0.3">
      <c r="B84" s="30" t="s">
        <v>11</v>
      </c>
      <c r="C84" s="31" t="s">
        <v>0</v>
      </c>
      <c r="D84" s="31" t="s">
        <v>1</v>
      </c>
      <c r="E84" s="32" t="s">
        <v>2</v>
      </c>
      <c r="F84" s="31" t="s">
        <v>3</v>
      </c>
      <c r="G84" s="31" t="s">
        <v>4</v>
      </c>
      <c r="H84" s="32" t="s">
        <v>32</v>
      </c>
      <c r="I84" s="32" t="s">
        <v>5</v>
      </c>
      <c r="J84" s="32" t="s">
        <v>6</v>
      </c>
      <c r="K84" s="32" t="s">
        <v>7</v>
      </c>
      <c r="L84" s="32" t="s">
        <v>8</v>
      </c>
      <c r="M84" s="32" t="s">
        <v>9</v>
      </c>
      <c r="N84" s="33" t="s">
        <v>10</v>
      </c>
    </row>
    <row r="85" spans="2:14" x14ac:dyDescent="0.25">
      <c r="B85" s="34">
        <v>2012</v>
      </c>
      <c r="C85" s="35"/>
      <c r="D85" s="35"/>
      <c r="E85" s="35"/>
      <c r="F85" s="35">
        <v>22.6</v>
      </c>
      <c r="G85" s="35"/>
      <c r="H85" s="35">
        <v>23.3</v>
      </c>
      <c r="I85" s="35">
        <v>23.9</v>
      </c>
      <c r="J85" s="35">
        <v>24.6</v>
      </c>
      <c r="K85" s="35">
        <v>25.5</v>
      </c>
      <c r="L85" s="35">
        <v>28.6</v>
      </c>
      <c r="M85" s="35">
        <v>29</v>
      </c>
      <c r="N85" s="36">
        <v>26</v>
      </c>
    </row>
    <row r="86" spans="2:14" x14ac:dyDescent="0.25">
      <c r="B86" s="25">
        <v>2013</v>
      </c>
      <c r="C86" s="28">
        <v>26.6</v>
      </c>
      <c r="D86" s="28">
        <v>24.4</v>
      </c>
      <c r="E86" s="28">
        <v>25.9</v>
      </c>
      <c r="F86" s="28">
        <v>28</v>
      </c>
      <c r="G86" s="28">
        <v>26.9</v>
      </c>
      <c r="H86" s="28">
        <v>24.8</v>
      </c>
      <c r="I86" s="28">
        <v>24.6</v>
      </c>
      <c r="J86" s="28">
        <v>27.1</v>
      </c>
      <c r="K86" s="28">
        <v>28.3</v>
      </c>
      <c r="L86" s="28">
        <v>27.6</v>
      </c>
      <c r="M86" s="28">
        <v>29.9</v>
      </c>
      <c r="N86" s="27">
        <v>27.2</v>
      </c>
    </row>
    <row r="87" spans="2:14" x14ac:dyDescent="0.25">
      <c r="B87" s="25">
        <v>2014</v>
      </c>
      <c r="C87" s="28">
        <v>26.1</v>
      </c>
      <c r="D87" s="28">
        <v>27.2</v>
      </c>
      <c r="E87" s="28">
        <v>25.8</v>
      </c>
      <c r="F87" s="28">
        <v>26.6</v>
      </c>
      <c r="G87" s="28">
        <v>27.3</v>
      </c>
      <c r="H87" s="28">
        <v>27.7</v>
      </c>
      <c r="I87" s="28">
        <v>26.8</v>
      </c>
      <c r="J87" s="28">
        <v>27.1</v>
      </c>
      <c r="K87" s="28">
        <v>25.9</v>
      </c>
      <c r="L87" s="28">
        <v>26.7</v>
      </c>
      <c r="M87" s="28">
        <v>29.2</v>
      </c>
      <c r="N87" s="27">
        <v>27.3</v>
      </c>
    </row>
    <row r="88" spans="2:14" ht="15.75" thickBot="1" x14ac:dyDescent="0.3">
      <c r="B88" s="26">
        <v>2015</v>
      </c>
      <c r="C88" s="37"/>
      <c r="D88" s="37">
        <v>23.8</v>
      </c>
      <c r="E88" s="37">
        <v>23.8</v>
      </c>
      <c r="F88" s="37">
        <v>22.9</v>
      </c>
      <c r="G88" s="37">
        <v>24.1</v>
      </c>
      <c r="H88" s="37">
        <v>25</v>
      </c>
      <c r="I88" s="37">
        <v>26.1</v>
      </c>
      <c r="J88" s="37"/>
      <c r="K88" s="37"/>
      <c r="L88" s="37"/>
      <c r="M88" s="37"/>
      <c r="N88" s="38"/>
    </row>
    <row r="91" spans="2:14" ht="15.75" thickBot="1" x14ac:dyDescent="0.3"/>
    <row r="92" spans="2:14" x14ac:dyDescent="0.25">
      <c r="B92" s="60" t="s">
        <v>40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2"/>
    </row>
    <row r="93" spans="2:14" x14ac:dyDescent="0.25">
      <c r="B93" s="63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5"/>
    </row>
    <row r="94" spans="2:14" ht="15.75" thickBot="1" x14ac:dyDescent="0.3">
      <c r="B94" s="42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43"/>
    </row>
    <row r="95" spans="2:14" ht="15.75" thickBot="1" x14ac:dyDescent="0.3">
      <c r="B95" s="30" t="s">
        <v>11</v>
      </c>
      <c r="C95" s="31" t="s">
        <v>0</v>
      </c>
      <c r="D95" s="31" t="s">
        <v>1</v>
      </c>
      <c r="E95" s="32" t="s">
        <v>2</v>
      </c>
      <c r="F95" s="31" t="s">
        <v>3</v>
      </c>
      <c r="G95" s="31" t="s">
        <v>4</v>
      </c>
      <c r="H95" s="32" t="s">
        <v>32</v>
      </c>
      <c r="I95" s="32" t="s">
        <v>5</v>
      </c>
      <c r="J95" s="32" t="s">
        <v>6</v>
      </c>
      <c r="K95" s="32" t="s">
        <v>7</v>
      </c>
      <c r="L95" s="32" t="s">
        <v>8</v>
      </c>
      <c r="M95" s="32" t="s">
        <v>9</v>
      </c>
      <c r="N95" s="33" t="s">
        <v>10</v>
      </c>
    </row>
    <row r="96" spans="2:14" x14ac:dyDescent="0.25">
      <c r="B96" s="34">
        <v>2012</v>
      </c>
      <c r="C96" s="35">
        <v>20.2</v>
      </c>
      <c r="D96" s="35">
        <v>30.4</v>
      </c>
      <c r="E96" s="35"/>
      <c r="F96" s="35">
        <v>14.2</v>
      </c>
      <c r="G96" s="35"/>
      <c r="H96" s="35">
        <v>1.1000000000000001</v>
      </c>
      <c r="I96" s="35">
        <v>0</v>
      </c>
      <c r="J96" s="35">
        <v>2.9</v>
      </c>
      <c r="K96" s="35">
        <v>6.1</v>
      </c>
      <c r="L96" s="35">
        <v>11.6</v>
      </c>
      <c r="M96" s="35">
        <v>4.8</v>
      </c>
      <c r="N96" s="36">
        <v>32</v>
      </c>
    </row>
    <row r="97" spans="2:14" x14ac:dyDescent="0.25">
      <c r="B97" s="25">
        <v>2013</v>
      </c>
      <c r="C97" s="28">
        <v>34.799999999999997</v>
      </c>
      <c r="D97" s="28">
        <v>29.1</v>
      </c>
      <c r="E97" s="28">
        <v>28</v>
      </c>
      <c r="F97" s="28">
        <v>11</v>
      </c>
      <c r="G97" s="28">
        <v>6.8</v>
      </c>
      <c r="H97" s="28">
        <v>6.2</v>
      </c>
      <c r="I97" s="28">
        <v>5.8</v>
      </c>
      <c r="J97" s="28">
        <v>15.8</v>
      </c>
      <c r="K97" s="28">
        <v>8.1999999999999993</v>
      </c>
      <c r="L97" s="28">
        <v>8.6</v>
      </c>
      <c r="M97" s="28">
        <v>14.8</v>
      </c>
      <c r="N97" s="27">
        <v>19.899999999999999</v>
      </c>
    </row>
    <row r="98" spans="2:14" x14ac:dyDescent="0.25">
      <c r="B98" s="25">
        <v>2014</v>
      </c>
      <c r="C98" s="28">
        <v>40</v>
      </c>
      <c r="D98" s="28">
        <v>21.1</v>
      </c>
      <c r="E98" s="28">
        <v>25.2</v>
      </c>
      <c r="F98" s="28">
        <v>24</v>
      </c>
      <c r="G98" s="28">
        <v>14.2</v>
      </c>
      <c r="H98" s="28">
        <v>0</v>
      </c>
      <c r="I98" s="28">
        <v>1.8</v>
      </c>
      <c r="J98" s="28">
        <v>1.8</v>
      </c>
      <c r="K98" s="28">
        <v>5.4</v>
      </c>
      <c r="L98" s="28">
        <v>23</v>
      </c>
      <c r="M98" s="28">
        <v>9.4</v>
      </c>
      <c r="N98" s="27">
        <v>15.3</v>
      </c>
    </row>
    <row r="99" spans="2:14" ht="15.75" thickBot="1" x14ac:dyDescent="0.3">
      <c r="B99" s="26">
        <v>2015</v>
      </c>
      <c r="C99" s="37"/>
      <c r="D99" s="37">
        <v>36.4</v>
      </c>
      <c r="E99" s="37">
        <v>31</v>
      </c>
      <c r="F99" s="37">
        <v>5.5</v>
      </c>
      <c r="G99" s="37">
        <v>9.3000000000000007</v>
      </c>
      <c r="H99" s="37">
        <v>2.2000000000000002</v>
      </c>
      <c r="I99" s="37"/>
      <c r="J99" s="37"/>
      <c r="K99" s="37"/>
      <c r="L99" s="37"/>
      <c r="M99" s="37"/>
      <c r="N99" s="38"/>
    </row>
    <row r="102" spans="2:14" ht="15.75" thickBot="1" x14ac:dyDescent="0.3"/>
    <row r="103" spans="2:14" x14ac:dyDescent="0.25">
      <c r="B103" s="60" t="s">
        <v>41</v>
      </c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2"/>
    </row>
    <row r="104" spans="2:14" x14ac:dyDescent="0.25">
      <c r="B104" s="63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5"/>
    </row>
    <row r="105" spans="2:14" ht="15.75" thickBot="1" x14ac:dyDescent="0.3">
      <c r="B105" s="42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43"/>
    </row>
    <row r="106" spans="2:14" ht="15.75" thickBot="1" x14ac:dyDescent="0.3">
      <c r="B106" s="30" t="s">
        <v>11</v>
      </c>
      <c r="C106" s="31" t="s">
        <v>0</v>
      </c>
      <c r="D106" s="31" t="s">
        <v>1</v>
      </c>
      <c r="E106" s="32" t="s">
        <v>2</v>
      </c>
      <c r="F106" s="31" t="s">
        <v>3</v>
      </c>
      <c r="G106" s="31" t="s">
        <v>4</v>
      </c>
      <c r="H106" s="32" t="s">
        <v>32</v>
      </c>
      <c r="I106" s="32" t="s">
        <v>5</v>
      </c>
      <c r="J106" s="32" t="s">
        <v>6</v>
      </c>
      <c r="K106" s="32" t="s">
        <v>7</v>
      </c>
      <c r="L106" s="32" t="s">
        <v>8</v>
      </c>
      <c r="M106" s="32" t="s">
        <v>9</v>
      </c>
      <c r="N106" s="33" t="s">
        <v>10</v>
      </c>
    </row>
    <row r="107" spans="2:14" x14ac:dyDescent="0.25">
      <c r="B107" s="34">
        <v>2012</v>
      </c>
      <c r="C107" s="35"/>
      <c r="D107" s="35"/>
      <c r="E107" s="35"/>
      <c r="F107" s="35">
        <v>14.7</v>
      </c>
      <c r="G107" s="35"/>
      <c r="H107" s="35">
        <v>13.4</v>
      </c>
      <c r="I107" s="35">
        <v>13.7</v>
      </c>
      <c r="J107" s="35">
        <v>14.4</v>
      </c>
      <c r="K107" s="35">
        <v>15.4</v>
      </c>
      <c r="L107" s="35">
        <v>16.8</v>
      </c>
      <c r="M107" s="35">
        <v>17.3</v>
      </c>
      <c r="N107" s="36">
        <v>16</v>
      </c>
    </row>
    <row r="108" spans="2:14" x14ac:dyDescent="0.25">
      <c r="B108" s="25">
        <v>2013</v>
      </c>
      <c r="C108" s="28">
        <v>15.7</v>
      </c>
      <c r="D108" s="28">
        <v>15.2</v>
      </c>
      <c r="E108" s="28">
        <v>15.7</v>
      </c>
      <c r="F108" s="28">
        <v>16.100000000000001</v>
      </c>
      <c r="G108" s="28">
        <v>15.3</v>
      </c>
      <c r="H108" s="28">
        <v>14.4</v>
      </c>
      <c r="I108" s="28">
        <v>14</v>
      </c>
      <c r="J108" s="28">
        <v>14.4</v>
      </c>
      <c r="K108" s="28">
        <v>15.4</v>
      </c>
      <c r="L108" s="28">
        <v>16.100000000000001</v>
      </c>
      <c r="M108" s="28">
        <v>17.3</v>
      </c>
      <c r="N108" s="27">
        <v>16.899999999999999</v>
      </c>
    </row>
    <row r="109" spans="2:14" x14ac:dyDescent="0.25">
      <c r="B109" s="25">
        <v>2014</v>
      </c>
      <c r="C109" s="28">
        <v>16</v>
      </c>
      <c r="D109" s="28">
        <v>16.2</v>
      </c>
      <c r="E109" s="28">
        <v>15.6</v>
      </c>
      <c r="F109" s="28">
        <v>15.7</v>
      </c>
      <c r="G109" s="28">
        <v>15.9</v>
      </c>
      <c r="H109" s="28">
        <v>16.3</v>
      </c>
      <c r="I109" s="28">
        <v>15.5</v>
      </c>
      <c r="J109" s="28">
        <v>15.9</v>
      </c>
      <c r="K109" s="28">
        <v>16.2</v>
      </c>
      <c r="L109" s="28">
        <v>16.7</v>
      </c>
      <c r="M109" s="28">
        <v>18.2</v>
      </c>
      <c r="N109" s="27">
        <v>17.2</v>
      </c>
    </row>
    <row r="110" spans="2:14" ht="15.75" thickBot="1" x14ac:dyDescent="0.3">
      <c r="B110" s="26">
        <v>2015</v>
      </c>
      <c r="C110" s="37"/>
      <c r="D110" s="37">
        <v>15.3</v>
      </c>
      <c r="E110" s="37">
        <v>15.6</v>
      </c>
      <c r="F110" s="37">
        <v>15.6</v>
      </c>
      <c r="G110" s="37">
        <v>15.6</v>
      </c>
      <c r="H110" s="37">
        <v>15.9</v>
      </c>
      <c r="I110" s="37">
        <v>15.1</v>
      </c>
      <c r="J110" s="37"/>
      <c r="K110" s="37"/>
      <c r="L110" s="37"/>
      <c r="M110" s="37"/>
      <c r="N110" s="38"/>
    </row>
    <row r="113" spans="2:14" ht="15.75" thickBot="1" x14ac:dyDescent="0.3"/>
    <row r="114" spans="2:14" x14ac:dyDescent="0.25">
      <c r="B114" s="60" t="s">
        <v>42</v>
      </c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2"/>
    </row>
    <row r="115" spans="2:14" x14ac:dyDescent="0.25">
      <c r="B115" s="63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5"/>
    </row>
    <row r="116" spans="2:14" ht="15.75" thickBot="1" x14ac:dyDescent="0.3">
      <c r="B116" s="42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43"/>
    </row>
    <row r="117" spans="2:14" ht="15.75" thickBot="1" x14ac:dyDescent="0.3">
      <c r="B117" s="30" t="s">
        <v>11</v>
      </c>
      <c r="C117" s="31" t="s">
        <v>0</v>
      </c>
      <c r="D117" s="31" t="s">
        <v>1</v>
      </c>
      <c r="E117" s="32" t="s">
        <v>2</v>
      </c>
      <c r="F117" s="31" t="s">
        <v>3</v>
      </c>
      <c r="G117" s="31" t="s">
        <v>4</v>
      </c>
      <c r="H117" s="32" t="s">
        <v>32</v>
      </c>
      <c r="I117" s="32" t="s">
        <v>5</v>
      </c>
      <c r="J117" s="32" t="s">
        <v>6</v>
      </c>
      <c r="K117" s="32" t="s">
        <v>7</v>
      </c>
      <c r="L117" s="32" t="s">
        <v>8</v>
      </c>
      <c r="M117" s="32" t="s">
        <v>9</v>
      </c>
      <c r="N117" s="33" t="s">
        <v>10</v>
      </c>
    </row>
    <row r="118" spans="2:14" x14ac:dyDescent="0.25">
      <c r="B118" s="34">
        <v>2012</v>
      </c>
      <c r="C118" s="35"/>
      <c r="D118" s="35"/>
      <c r="E118" s="35"/>
      <c r="F118" s="35">
        <v>8.1</v>
      </c>
      <c r="G118" s="35"/>
      <c r="H118" s="35">
        <v>1.8</v>
      </c>
      <c r="I118" s="35">
        <v>2.2999999999999998</v>
      </c>
      <c r="J118" s="35">
        <v>3.4</v>
      </c>
      <c r="K118" s="35">
        <v>6.2</v>
      </c>
      <c r="L118" s="35">
        <v>6.6</v>
      </c>
      <c r="M118" s="35">
        <v>7.6</v>
      </c>
      <c r="N118" s="36">
        <v>9.1999999999999993</v>
      </c>
    </row>
    <row r="119" spans="2:14" x14ac:dyDescent="0.25">
      <c r="B119" s="25">
        <v>2013</v>
      </c>
      <c r="C119" s="28">
        <v>8.5</v>
      </c>
      <c r="D119" s="28">
        <v>8.5</v>
      </c>
      <c r="E119" s="28">
        <v>8.3000000000000007</v>
      </c>
      <c r="F119" s="28">
        <v>5</v>
      </c>
      <c r="G119" s="28">
        <v>3.9</v>
      </c>
      <c r="H119" s="28">
        <v>3.7</v>
      </c>
      <c r="I119" s="28">
        <v>3.1</v>
      </c>
      <c r="J119" s="28">
        <v>2.4</v>
      </c>
      <c r="K119" s="28">
        <v>2.6</v>
      </c>
      <c r="L119" s="28">
        <v>5.6</v>
      </c>
      <c r="M119" s="28">
        <v>5.9</v>
      </c>
      <c r="N119" s="27">
        <v>5.2</v>
      </c>
    </row>
    <row r="120" spans="2:14" x14ac:dyDescent="0.25">
      <c r="B120" s="25">
        <v>2014</v>
      </c>
      <c r="C120" s="28">
        <v>6.7</v>
      </c>
      <c r="D120" s="28">
        <v>7.8</v>
      </c>
      <c r="E120" s="28">
        <v>6.8</v>
      </c>
      <c r="F120" s="28">
        <v>5.4</v>
      </c>
      <c r="G120" s="28">
        <v>1.1000000000000001</v>
      </c>
      <c r="H120" s="28">
        <v>1.5</v>
      </c>
      <c r="I120" s="28">
        <v>0.4</v>
      </c>
      <c r="J120" s="28">
        <v>2.7</v>
      </c>
      <c r="K120" s="28">
        <v>4.8</v>
      </c>
      <c r="L120" s="28">
        <v>7.3</v>
      </c>
      <c r="M120" s="28">
        <v>7.5</v>
      </c>
      <c r="N120" s="27">
        <v>7.7</v>
      </c>
    </row>
    <row r="121" spans="2:14" ht="15.75" thickBot="1" x14ac:dyDescent="0.3">
      <c r="B121" s="26">
        <v>2015</v>
      </c>
      <c r="C121" s="37"/>
      <c r="D121" s="37">
        <v>8.5</v>
      </c>
      <c r="E121" s="37">
        <v>6.9</v>
      </c>
      <c r="F121" s="37">
        <v>7.4</v>
      </c>
      <c r="G121" s="37">
        <v>5.4</v>
      </c>
      <c r="H121" s="37">
        <v>4.2</v>
      </c>
      <c r="I121" s="37">
        <v>1.4</v>
      </c>
      <c r="J121" s="37"/>
      <c r="K121" s="37"/>
      <c r="L121" s="37"/>
      <c r="M121" s="37"/>
      <c r="N121" s="38"/>
    </row>
  </sheetData>
  <mergeCells count="23">
    <mergeCell ref="B2:N5"/>
    <mergeCell ref="B6:N8"/>
    <mergeCell ref="B12:N13"/>
    <mergeCell ref="B16:D16"/>
    <mergeCell ref="E16:F16"/>
    <mergeCell ref="J16:K16"/>
    <mergeCell ref="L16:N16"/>
    <mergeCell ref="B114:N115"/>
    <mergeCell ref="B103:N104"/>
    <mergeCell ref="B17:D17"/>
    <mergeCell ref="E17:F17"/>
    <mergeCell ref="J17:K17"/>
    <mergeCell ref="L17:N17"/>
    <mergeCell ref="B92:N93"/>
    <mergeCell ref="B18:D18"/>
    <mergeCell ref="E18:F18"/>
    <mergeCell ref="J18:K18"/>
    <mergeCell ref="L18:N18"/>
    <mergeCell ref="B81:N82"/>
    <mergeCell ref="B70:N71"/>
    <mergeCell ref="B49:N50"/>
    <mergeCell ref="B60:N61"/>
    <mergeCell ref="B20:N21"/>
  </mergeCells>
  <pageMargins left="0.7" right="0.7" top="0.75" bottom="0.75" header="0.3" footer="0.3"/>
  <pageSetup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Estación Chalhuanca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PC-ORPI-SECRETARIA</dc:creator>
  <cp:lastModifiedBy>GL753VE-GC008T</cp:lastModifiedBy>
  <cp:lastPrinted>2014-07-23T14:14:24Z</cp:lastPrinted>
  <dcterms:created xsi:type="dcterms:W3CDTF">2014-02-18T20:11:59Z</dcterms:created>
  <dcterms:modified xsi:type="dcterms:W3CDTF">2019-11-09T21:07:28Z</dcterms:modified>
</cp:coreProperties>
</file>