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45" windowHeight="7680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6" i="1" l="1"/>
  <c r="L164" i="1"/>
  <c r="G163" i="1"/>
  <c r="I163" i="1" s="1"/>
  <c r="K163" i="1" s="1"/>
  <c r="L163" i="1" s="1"/>
  <c r="G162" i="1"/>
  <c r="I162" i="1" s="1"/>
  <c r="K162" i="1" s="1"/>
  <c r="L162" i="1" s="1"/>
  <c r="G161" i="1"/>
  <c r="I161" i="1" s="1"/>
  <c r="K161" i="1" s="1"/>
  <c r="L161" i="1" s="1"/>
  <c r="G160" i="1"/>
  <c r="I160" i="1" s="1"/>
  <c r="K160" i="1" s="1"/>
  <c r="L160" i="1" s="1"/>
  <c r="G159" i="1"/>
  <c r="I159" i="1" s="1"/>
  <c r="K159" i="1" s="1"/>
  <c r="L159" i="1" s="1"/>
  <c r="G158" i="1"/>
  <c r="I158" i="1" s="1"/>
  <c r="K158" i="1" s="1"/>
  <c r="L158" i="1" s="1"/>
  <c r="G157" i="1"/>
  <c r="I157" i="1" s="1"/>
  <c r="L157" i="1" s="1"/>
  <c r="G156" i="1"/>
  <c r="I156" i="1" s="1"/>
  <c r="K156" i="1" s="1"/>
  <c r="L156" i="1" s="1"/>
  <c r="G155" i="1"/>
  <c r="I155" i="1" s="1"/>
  <c r="K155" i="1" s="1"/>
  <c r="L155" i="1" s="1"/>
  <c r="G154" i="1"/>
  <c r="I154" i="1" s="1"/>
  <c r="K154" i="1" s="1"/>
  <c r="L154" i="1" s="1"/>
  <c r="L151" i="1"/>
  <c r="L146" i="1"/>
  <c r="I146" i="1"/>
  <c r="G146" i="1"/>
  <c r="G147" i="1"/>
  <c r="I147" i="1" s="1"/>
  <c r="L147" i="1" s="1"/>
  <c r="G148" i="1"/>
  <c r="I148" i="1" s="1"/>
  <c r="L148" i="1" s="1"/>
  <c r="G149" i="1"/>
  <c r="I149" i="1" s="1"/>
  <c r="L149" i="1" s="1"/>
  <c r="G150" i="1"/>
  <c r="I150" i="1" s="1"/>
  <c r="L150" i="1" s="1"/>
  <c r="G145" i="1"/>
  <c r="I145" i="1" s="1"/>
  <c r="L145" i="1" s="1"/>
  <c r="L140" i="1"/>
  <c r="K137" i="1"/>
  <c r="G137" i="1"/>
  <c r="I137" i="1" s="1"/>
  <c r="I138" i="1"/>
  <c r="L138" i="1" s="1"/>
  <c r="G138" i="1"/>
  <c r="L139" i="1"/>
  <c r="I139" i="1"/>
  <c r="G139" i="1"/>
  <c r="L131" i="1"/>
  <c r="G130" i="1"/>
  <c r="I130" i="1" s="1"/>
  <c r="K130" i="1" s="1"/>
  <c r="L130" i="1" s="1"/>
  <c r="G129" i="1"/>
  <c r="I129" i="1" s="1"/>
  <c r="K129" i="1" s="1"/>
  <c r="L129" i="1" s="1"/>
  <c r="G128" i="1"/>
  <c r="I128" i="1" s="1"/>
  <c r="K128" i="1" s="1"/>
  <c r="L128" i="1" s="1"/>
  <c r="G127" i="1"/>
  <c r="I127" i="1" s="1"/>
  <c r="K127" i="1" s="1"/>
  <c r="L127" i="1" s="1"/>
  <c r="G126" i="1"/>
  <c r="I126" i="1" s="1"/>
  <c r="K126" i="1" s="1"/>
  <c r="L126" i="1" s="1"/>
  <c r="G125" i="1"/>
  <c r="I125" i="1" s="1"/>
  <c r="L125" i="1" s="1"/>
  <c r="G124" i="1"/>
  <c r="I124" i="1" s="1"/>
  <c r="K124" i="1" s="1"/>
  <c r="L124" i="1" s="1"/>
  <c r="G123" i="1"/>
  <c r="I123" i="1" s="1"/>
  <c r="K123" i="1" s="1"/>
  <c r="L123" i="1" s="1"/>
  <c r="L119" i="1"/>
  <c r="L117" i="1"/>
  <c r="K117" i="1"/>
  <c r="I114" i="1"/>
  <c r="K114" i="1" s="1"/>
  <c r="L114" i="1" s="1"/>
  <c r="I117" i="1"/>
  <c r="G114" i="1"/>
  <c r="G115" i="1"/>
  <c r="I115" i="1" s="1"/>
  <c r="K115" i="1" s="1"/>
  <c r="L115" i="1" s="1"/>
  <c r="G116" i="1"/>
  <c r="I116" i="1" s="1"/>
  <c r="K116" i="1" s="1"/>
  <c r="L116" i="1" s="1"/>
  <c r="G117" i="1"/>
  <c r="G118" i="1"/>
  <c r="I118" i="1" s="1"/>
  <c r="K118" i="1" s="1"/>
  <c r="L118" i="1" s="1"/>
  <c r="G113" i="1"/>
  <c r="I113" i="1" s="1"/>
  <c r="K113" i="1" s="1"/>
  <c r="L113" i="1" s="1"/>
  <c r="L109" i="1"/>
  <c r="K105" i="1"/>
  <c r="L103" i="1"/>
  <c r="L104" i="1"/>
  <c r="L105" i="1"/>
  <c r="L106" i="1"/>
  <c r="L108" i="1"/>
  <c r="K103" i="1"/>
  <c r="K106" i="1"/>
  <c r="K108" i="1"/>
  <c r="K102" i="1"/>
  <c r="I103" i="1"/>
  <c r="I106" i="1"/>
  <c r="I108" i="1"/>
  <c r="I102" i="1"/>
  <c r="I95" i="1"/>
  <c r="I96" i="1"/>
  <c r="I97" i="1"/>
  <c r="K97" i="1" s="1"/>
  <c r="L97" i="1" s="1"/>
  <c r="I94" i="1"/>
  <c r="G103" i="1"/>
  <c r="G104" i="1"/>
  <c r="I104" i="1" s="1"/>
  <c r="K104" i="1" s="1"/>
  <c r="G105" i="1"/>
  <c r="I105" i="1" s="1"/>
  <c r="G106" i="1"/>
  <c r="G107" i="1"/>
  <c r="I107" i="1" s="1"/>
  <c r="K107" i="1" s="1"/>
  <c r="L107" i="1" s="1"/>
  <c r="G108" i="1"/>
  <c r="G102" i="1"/>
  <c r="G95" i="1"/>
  <c r="K95" i="1" s="1"/>
  <c r="L95" i="1" s="1"/>
  <c r="G96" i="1"/>
  <c r="K96" i="1" s="1"/>
  <c r="L96" i="1" s="1"/>
  <c r="G97" i="1"/>
  <c r="G94" i="1"/>
  <c r="I87" i="1"/>
  <c r="L87" i="1" s="1"/>
  <c r="G87" i="1"/>
  <c r="I86" i="1"/>
  <c r="L86" i="1" s="1"/>
  <c r="G86" i="1"/>
  <c r="G85" i="1"/>
  <c r="I85" i="1" s="1"/>
  <c r="G84" i="1"/>
  <c r="I84" i="1" s="1"/>
  <c r="K84" i="1" s="1"/>
  <c r="L84" i="1" s="1"/>
  <c r="G83" i="1"/>
  <c r="I83" i="1" s="1"/>
  <c r="K83" i="1" s="1"/>
  <c r="L83" i="1" s="1"/>
  <c r="G79" i="1"/>
  <c r="I79" i="1" s="1"/>
  <c r="L79" i="1" s="1"/>
  <c r="K75" i="1"/>
  <c r="K76" i="1"/>
  <c r="I75" i="1"/>
  <c r="I76" i="1"/>
  <c r="G75" i="1"/>
  <c r="L75" i="1" s="1"/>
  <c r="G76" i="1"/>
  <c r="G77" i="1"/>
  <c r="I77" i="1" s="1"/>
  <c r="K77" i="1" s="1"/>
  <c r="G78" i="1"/>
  <c r="I78" i="1" s="1"/>
  <c r="L78" i="1" s="1"/>
  <c r="G74" i="1"/>
  <c r="I74" i="1" s="1"/>
  <c r="K74" i="1" s="1"/>
  <c r="L74" i="1" s="1"/>
  <c r="G69" i="1"/>
  <c r="I69" i="1" s="1"/>
  <c r="K69" i="1" s="1"/>
  <c r="L69" i="1" s="1"/>
  <c r="G68" i="1"/>
  <c r="I68" i="1" s="1"/>
  <c r="L68" i="1" s="1"/>
  <c r="K65" i="1"/>
  <c r="L65" i="1" s="1"/>
  <c r="I56" i="1"/>
  <c r="K56" i="1" s="1"/>
  <c r="L56" i="1" s="1"/>
  <c r="I65" i="1"/>
  <c r="I67" i="1"/>
  <c r="K67" i="1" s="1"/>
  <c r="L67" i="1" s="1"/>
  <c r="G56" i="1"/>
  <c r="G57" i="1"/>
  <c r="I57" i="1" s="1"/>
  <c r="K57" i="1" s="1"/>
  <c r="L57" i="1" s="1"/>
  <c r="G58" i="1"/>
  <c r="I58" i="1" s="1"/>
  <c r="K58" i="1" s="1"/>
  <c r="L58" i="1" s="1"/>
  <c r="G59" i="1"/>
  <c r="I59" i="1" s="1"/>
  <c r="K59" i="1" s="1"/>
  <c r="L59" i="1" s="1"/>
  <c r="G60" i="1"/>
  <c r="I60" i="1" s="1"/>
  <c r="K60" i="1" s="1"/>
  <c r="L60" i="1" s="1"/>
  <c r="G61" i="1"/>
  <c r="I61" i="1" s="1"/>
  <c r="L61" i="1" s="1"/>
  <c r="G62" i="1"/>
  <c r="I62" i="1" s="1"/>
  <c r="K62" i="1" s="1"/>
  <c r="L62" i="1" s="1"/>
  <c r="G63" i="1"/>
  <c r="I63" i="1" s="1"/>
  <c r="K63" i="1" s="1"/>
  <c r="L63" i="1" s="1"/>
  <c r="G64" i="1"/>
  <c r="I64" i="1" s="1"/>
  <c r="K64" i="1" s="1"/>
  <c r="L64" i="1" s="1"/>
  <c r="G65" i="1"/>
  <c r="G66" i="1"/>
  <c r="I66" i="1" s="1"/>
  <c r="K66" i="1" s="1"/>
  <c r="L66" i="1" s="1"/>
  <c r="G67" i="1"/>
  <c r="G55" i="1"/>
  <c r="I55" i="1" s="1"/>
  <c r="K55" i="1" s="1"/>
  <c r="L55" i="1" s="1"/>
  <c r="L137" i="1" l="1"/>
  <c r="L102" i="1"/>
  <c r="L98" i="1"/>
  <c r="L94" i="1"/>
  <c r="L85" i="1"/>
  <c r="L88" i="1" s="1"/>
  <c r="L77" i="1"/>
  <c r="L76" i="1"/>
  <c r="L71" i="1"/>
  <c r="L80" i="1" l="1"/>
</calcChain>
</file>

<file path=xl/sharedStrings.xml><?xml version="1.0" encoding="utf-8"?>
<sst xmlns="http://schemas.openxmlformats.org/spreadsheetml/2006/main" count="261" uniqueCount="119">
  <si>
    <t>Equipo</t>
  </si>
  <si>
    <t>L(m)</t>
  </si>
  <si>
    <t>Ss(m²)</t>
  </si>
  <si>
    <t>N</t>
  </si>
  <si>
    <t>Sg(m²)</t>
  </si>
  <si>
    <t>k</t>
  </si>
  <si>
    <t>Se(m²)</t>
  </si>
  <si>
    <t>St(m²)</t>
  </si>
  <si>
    <t>St/operación</t>
  </si>
  <si>
    <r>
      <t>A(m</t>
    </r>
    <r>
      <rPr>
        <sz val="12"/>
        <color theme="1" tint="4.9989318521683403E-2"/>
        <rFont val="Times New Roman"/>
        <family val="1"/>
      </rPr>
      <t>)</t>
    </r>
  </si>
  <si>
    <t>Balanza industrial</t>
  </si>
  <si>
    <t xml:space="preserve">Computadora </t>
  </si>
  <si>
    <t>Mesa de escritorio</t>
  </si>
  <si>
    <t xml:space="preserve">Parihuelas </t>
  </si>
  <si>
    <t>Asientos de espera.</t>
  </si>
  <si>
    <t>Pantalla para proyector</t>
  </si>
  <si>
    <t>Tanque de agua de 2500 lt</t>
  </si>
  <si>
    <t xml:space="preserve">Andamios </t>
  </si>
  <si>
    <t>Baldes con tapa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</si>
  <si>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Filtro de prensa</t>
    </r>
  </si>
  <si>
    <t>Centrifugadora Industrial</t>
  </si>
  <si>
    <t xml:space="preserve">Centrífuga de secado por atomización </t>
  </si>
  <si>
    <t>Tinas de transporte</t>
  </si>
  <si>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Balanza analítica</t>
    </r>
  </si>
  <si>
    <t xml:space="preserve">Lavadero </t>
  </si>
  <si>
    <t xml:space="preserve">Estufa </t>
  </si>
  <si>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Termómetro</t>
    </r>
  </si>
  <si>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pH-metro</t>
    </r>
  </si>
  <si>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 xml:space="preserve"> Equipo de titulación</t>
    </r>
  </si>
  <si>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Fenolftaleína</t>
    </r>
  </si>
  <si>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Gotero</t>
    </r>
  </si>
  <si>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 xml:space="preserve">Pizeta </t>
    </r>
  </si>
  <si>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Matraz Erlenmeyer</t>
    </r>
  </si>
  <si>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Microscopio</t>
    </r>
  </si>
  <si>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Envasadora Rotativa</t>
    </r>
  </si>
  <si>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Encapsuladora</t>
    </r>
  </si>
  <si>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Mesa industrial</t>
    </r>
  </si>
  <si>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Cámara frigorífica.</t>
    </r>
  </si>
  <si>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Inodoros.</t>
    </r>
  </si>
  <si>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 xml:space="preserve">Lavaderos </t>
    </r>
  </si>
  <si>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 xml:space="preserve">Computadoras </t>
    </r>
  </si>
  <si>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Mesas de escritorio</t>
    </r>
  </si>
  <si>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Sillas de oficinas.</t>
    </r>
  </si>
  <si>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Escritorio biblioteca.</t>
    </r>
  </si>
  <si>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Sillas fijas y apiladas</t>
    </r>
  </si>
  <si>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Proyector</t>
    </r>
  </si>
  <si>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 xml:space="preserve">Estantes </t>
    </r>
  </si>
  <si>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 xml:space="preserve">Mesa de Escritorio </t>
    </r>
  </si>
  <si>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Computadora</t>
    </r>
  </si>
  <si>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Mueble para archivadores</t>
    </r>
  </si>
  <si>
    <t>Ítem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</si>
  <si>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Mesa industrial</t>
    </r>
  </si>
  <si>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Vasos precipitados</t>
    </r>
  </si>
  <si>
    <r>
      <rPr>
        <sz val="7"/>
        <color rgb="FF000000"/>
        <rFont val="Times New Roman"/>
        <family val="1"/>
      </rPr>
      <t> </t>
    </r>
    <r>
      <rPr>
        <sz val="12"/>
        <color rgb="FF000000"/>
        <rFont val="Times New Roman"/>
        <family val="1"/>
      </rPr>
      <t>Envase para recepcionar el P.T (cajas)</t>
    </r>
  </si>
  <si>
    <t>Área1</t>
  </si>
  <si>
    <t>balanza</t>
  </si>
  <si>
    <t>filtro prensa</t>
  </si>
  <si>
    <t>centrifuga</t>
  </si>
  <si>
    <t>secador por rociada atomizador</t>
  </si>
  <si>
    <t>mesa de acero inoxidable</t>
  </si>
  <si>
    <t>lavamanos colectivo</t>
  </si>
  <si>
    <t>dispensador de jabon</t>
  </si>
  <si>
    <t>secador de mano aire caliente</t>
  </si>
  <si>
    <t>dispensador de papel</t>
  </si>
  <si>
    <t>insectocaptor</t>
  </si>
  <si>
    <t>cortinas PVC</t>
  </si>
  <si>
    <t>pediluvio</t>
  </si>
  <si>
    <t>manguera</t>
  </si>
  <si>
    <t>contenedor de basura</t>
  </si>
  <si>
    <t xml:space="preserve">SALA DE PROCESO </t>
  </si>
  <si>
    <t xml:space="preserve">Tina de contencion </t>
  </si>
  <si>
    <t xml:space="preserve">TOTAL </t>
  </si>
  <si>
    <t>envasadora doypack</t>
  </si>
  <si>
    <t>emcapsuladora</t>
  </si>
  <si>
    <t>tinas de trasporte</t>
  </si>
  <si>
    <t>impresora de etiquetas</t>
  </si>
  <si>
    <t>carro con retencion</t>
  </si>
  <si>
    <t xml:space="preserve">AREA DE ENVASADO </t>
  </si>
  <si>
    <t>Área2</t>
  </si>
  <si>
    <t xml:space="preserve">Parihuela </t>
  </si>
  <si>
    <t xml:space="preserve">total </t>
  </si>
  <si>
    <t>termohigrometro</t>
  </si>
  <si>
    <t>balanza de plataforma</t>
  </si>
  <si>
    <t xml:space="preserve">almacen de producto terminado </t>
  </si>
  <si>
    <t>camara de frio</t>
  </si>
  <si>
    <t>carrito trasportador</t>
  </si>
  <si>
    <t xml:space="preserve">balanza de plataforma </t>
  </si>
  <si>
    <t>tacho de basura</t>
  </si>
  <si>
    <t xml:space="preserve">ALMACEN DE MATERIA PRIMA </t>
  </si>
  <si>
    <t>computadora</t>
  </si>
  <si>
    <t>mesa de madera escritorio</t>
  </si>
  <si>
    <t>sillas</t>
  </si>
  <si>
    <t>armario</t>
  </si>
  <si>
    <t>cortinas</t>
  </si>
  <si>
    <t>impresora</t>
  </si>
  <si>
    <t>utiles de oficina</t>
  </si>
  <si>
    <t xml:space="preserve">OFICNA ADMINISTRATIVA </t>
  </si>
  <si>
    <t>Cantidad</t>
  </si>
  <si>
    <t xml:space="preserve">OFICiNA DE COMERCIALIZACION  </t>
  </si>
  <si>
    <t>ecram y pizarra</t>
  </si>
  <si>
    <t>proyector multimedia</t>
  </si>
  <si>
    <t>atril</t>
  </si>
  <si>
    <t>parlantes</t>
  </si>
  <si>
    <t xml:space="preserve">SALA O AUDITORIO </t>
  </si>
  <si>
    <t xml:space="preserve">mesa de trabajo </t>
  </si>
  <si>
    <t xml:space="preserve">almacen de envases e insumos </t>
  </si>
  <si>
    <t>bloquers</t>
  </si>
  <si>
    <t>armarios</t>
  </si>
  <si>
    <t xml:space="preserve">AREA TOTAL </t>
  </si>
  <si>
    <t>microscopio</t>
  </si>
  <si>
    <t>estufa</t>
  </si>
  <si>
    <t>pHmetro</t>
  </si>
  <si>
    <t>mesa de acero inox</t>
  </si>
  <si>
    <t>Bloquer</t>
  </si>
  <si>
    <t>mesa de madera</t>
  </si>
  <si>
    <t>cuenta colonias</t>
  </si>
  <si>
    <t>refrigeradora</t>
  </si>
  <si>
    <t>CONTROL DE CALIDAD</t>
  </si>
  <si>
    <t xml:space="preserve">VESTUARIOS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</si>
</sst>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  <font>
      <b/>
      <sz val="12"/>
      <color theme="1" tint="4.9989318521683403E-2"/>
      <name val="Times New Roman"/>
      <family val="1"/>
    </font>
    <font>
      <sz val="12"/>
      <color rgb="FF000000"/>
      <name val="Times New Roman"/>
      <family val="1"/>
    </font>
    <font>
      <sz val="7"/>
      <color theme="1"/>
      <name val="Times New Roman"/>
      <family val="1"/>
    </font>
    <font>
      <sz val="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2:M49" totalsRowShown="0" headerRowDxfId="1" headerRowBorderDxfId="0">
  <tableColumns count="12">
    <tableColumn id="1" name="Ítem"/>
    <tableColumn id="12" name="Área1"/>
    <tableColumn id="2" name="Equipo"/>
    <tableColumn id="3" name="L(m)"/>
    <tableColumn id="4" name="A(m)"/>
    <tableColumn id="5" name="Ss(m²)"/>
    <tableColumn id="6" name="N"/>
    <tableColumn id="7" name="Sg(m²)"/>
    <tableColumn id="8" name="k"/>
    <tableColumn id="9" name="Se(m²)"/>
    <tableColumn id="10" name="St(m²)"/>
    <tableColumn id="11" name="St/operac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166"/>
  <sheetViews>
    <sheetView tabSelected="1" topLeftCell="A62" zoomScale="85" zoomScaleNormal="85" workbookViewId="0">
      <selection activeCell="O151" sqref="O151"/>
    </sheetView>
  </sheetViews>
  <sheetFormatPr baseColWidth="10" defaultRowHeight="15" x14ac:dyDescent="0.25"/>
  <cols>
    <col min="2" max="2" width="4.7109375" customWidth="1"/>
    <col min="3" max="3" width="12" customWidth="1"/>
    <col min="4" max="4" width="34" customWidth="1"/>
    <col min="5" max="11" width="12" customWidth="1"/>
    <col min="12" max="13" width="13" customWidth="1"/>
  </cols>
  <sheetData>
    <row r="2" spans="2:13" ht="24.75" customHeight="1" x14ac:dyDescent="0.25">
      <c r="B2" s="1" t="s">
        <v>50</v>
      </c>
      <c r="C2" s="2" t="s">
        <v>54</v>
      </c>
      <c r="D2" s="2" t="s">
        <v>0</v>
      </c>
      <c r="E2" s="2" t="s">
        <v>1</v>
      </c>
      <c r="F2" s="2" t="s">
        <v>9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3" t="s">
        <v>8</v>
      </c>
    </row>
    <row r="3" spans="2:13" ht="15.75" x14ac:dyDescent="0.25">
      <c r="B3" s="6">
        <v>1</v>
      </c>
      <c r="D3" s="4" t="s">
        <v>10</v>
      </c>
    </row>
    <row r="4" spans="2:13" ht="15.75" x14ac:dyDescent="0.25">
      <c r="B4" s="6">
        <v>2</v>
      </c>
      <c r="D4" s="4" t="s">
        <v>51</v>
      </c>
    </row>
    <row r="5" spans="2:13" ht="15.75" x14ac:dyDescent="0.25">
      <c r="B5" s="6">
        <v>3</v>
      </c>
      <c r="D5" s="4" t="s">
        <v>18</v>
      </c>
    </row>
    <row r="6" spans="2:13" ht="15.75" x14ac:dyDescent="0.25">
      <c r="B6" s="6">
        <v>4</v>
      </c>
      <c r="D6" s="4" t="s">
        <v>11</v>
      </c>
    </row>
    <row r="7" spans="2:13" ht="15.75" x14ac:dyDescent="0.25">
      <c r="B7" s="6">
        <v>5</v>
      </c>
      <c r="D7" s="4" t="s">
        <v>12</v>
      </c>
    </row>
    <row r="8" spans="2:13" ht="15.75" x14ac:dyDescent="0.25">
      <c r="B8" s="6">
        <v>6</v>
      </c>
      <c r="D8" s="4" t="s">
        <v>19</v>
      </c>
    </row>
    <row r="9" spans="2:13" ht="15.75" x14ac:dyDescent="0.25">
      <c r="B9" s="6">
        <v>7</v>
      </c>
      <c r="D9" s="4" t="s">
        <v>20</v>
      </c>
    </row>
    <row r="10" spans="2:13" ht="15.75" x14ac:dyDescent="0.25">
      <c r="B10" s="6">
        <v>8</v>
      </c>
      <c r="D10" s="5" t="s">
        <v>21</v>
      </c>
    </row>
    <row r="11" spans="2:13" ht="15.75" x14ac:dyDescent="0.25">
      <c r="B11" s="6">
        <v>9</v>
      </c>
      <c r="D11" s="5" t="s">
        <v>22</v>
      </c>
    </row>
    <row r="12" spans="2:13" ht="15.75" x14ac:dyDescent="0.25">
      <c r="B12" s="6">
        <v>10</v>
      </c>
      <c r="D12" s="5" t="s">
        <v>23</v>
      </c>
    </row>
    <row r="13" spans="2:13" ht="15.75" x14ac:dyDescent="0.25">
      <c r="B13" s="6">
        <v>11</v>
      </c>
      <c r="D13" s="4" t="s">
        <v>24</v>
      </c>
    </row>
    <row r="14" spans="2:13" ht="15.75" x14ac:dyDescent="0.25">
      <c r="B14" s="6">
        <v>12</v>
      </c>
      <c r="D14" s="4" t="s">
        <v>25</v>
      </c>
    </row>
    <row r="15" spans="2:13" ht="15.75" x14ac:dyDescent="0.25">
      <c r="B15" s="6">
        <v>13</v>
      </c>
      <c r="D15" s="4" t="s">
        <v>26</v>
      </c>
    </row>
    <row r="16" spans="2:13" ht="15.75" x14ac:dyDescent="0.25">
      <c r="B16" s="6">
        <v>14</v>
      </c>
      <c r="D16" s="4" t="s">
        <v>27</v>
      </c>
    </row>
    <row r="17" spans="2:4" ht="15.75" x14ac:dyDescent="0.25">
      <c r="B17" s="6">
        <v>15</v>
      </c>
      <c r="D17" s="4" t="s">
        <v>28</v>
      </c>
    </row>
    <row r="18" spans="2:4" ht="15.75" x14ac:dyDescent="0.25">
      <c r="B18" s="6">
        <v>16</v>
      </c>
      <c r="D18" s="4" t="s">
        <v>29</v>
      </c>
    </row>
    <row r="19" spans="2:4" ht="15.75" x14ac:dyDescent="0.25">
      <c r="B19" s="6">
        <v>17</v>
      </c>
      <c r="D19" s="4" t="s">
        <v>30</v>
      </c>
    </row>
    <row r="20" spans="2:4" ht="15.75" x14ac:dyDescent="0.25">
      <c r="B20" s="6">
        <v>18</v>
      </c>
      <c r="D20" s="5" t="s">
        <v>31</v>
      </c>
    </row>
    <row r="21" spans="2:4" ht="15.75" x14ac:dyDescent="0.25">
      <c r="B21" s="6">
        <v>19</v>
      </c>
      <c r="D21" s="5" t="s">
        <v>52</v>
      </c>
    </row>
    <row r="22" spans="2:4" ht="15.75" x14ac:dyDescent="0.25">
      <c r="B22" s="6">
        <v>20</v>
      </c>
      <c r="D22" s="5" t="s">
        <v>32</v>
      </c>
    </row>
    <row r="23" spans="2:4" ht="15.75" x14ac:dyDescent="0.25">
      <c r="B23" s="6">
        <v>21</v>
      </c>
      <c r="D23" s="4" t="s">
        <v>33</v>
      </c>
    </row>
    <row r="24" spans="2:4" ht="15.75" x14ac:dyDescent="0.25">
      <c r="B24" s="6">
        <v>22</v>
      </c>
      <c r="D24" s="4" t="s">
        <v>34</v>
      </c>
    </row>
    <row r="25" spans="2:4" ht="15.75" x14ac:dyDescent="0.25">
      <c r="B25" s="6">
        <v>23</v>
      </c>
      <c r="D25" s="4" t="s">
        <v>35</v>
      </c>
    </row>
    <row r="26" spans="2:4" ht="15.75" x14ac:dyDescent="0.25">
      <c r="B26" s="6">
        <v>24</v>
      </c>
      <c r="D26" s="4" t="s">
        <v>36</v>
      </c>
    </row>
    <row r="27" spans="2:4" ht="15.75" x14ac:dyDescent="0.25">
      <c r="B27" s="6">
        <v>25</v>
      </c>
      <c r="D27" s="5" t="s">
        <v>53</v>
      </c>
    </row>
    <row r="28" spans="2:4" ht="15.75" x14ac:dyDescent="0.25">
      <c r="B28" s="6">
        <v>26</v>
      </c>
      <c r="D28" s="4" t="s">
        <v>13</v>
      </c>
    </row>
    <row r="29" spans="2:4" ht="15.75" x14ac:dyDescent="0.25">
      <c r="B29" s="6">
        <v>27</v>
      </c>
      <c r="D29" s="4" t="s">
        <v>37</v>
      </c>
    </row>
    <row r="30" spans="2:4" ht="15.75" x14ac:dyDescent="0.25">
      <c r="B30" s="6">
        <v>28</v>
      </c>
      <c r="D30" s="5" t="s">
        <v>38</v>
      </c>
    </row>
    <row r="31" spans="2:4" ht="15.75" x14ac:dyDescent="0.25">
      <c r="B31" s="6">
        <v>29</v>
      </c>
      <c r="D31" s="5" t="s">
        <v>39</v>
      </c>
    </row>
    <row r="32" spans="2:4" ht="15.75" x14ac:dyDescent="0.25">
      <c r="B32" s="6">
        <v>30</v>
      </c>
      <c r="D32" s="5" t="s">
        <v>40</v>
      </c>
    </row>
    <row r="33" spans="2:4" ht="15.75" x14ac:dyDescent="0.25">
      <c r="B33" s="6">
        <v>31</v>
      </c>
      <c r="D33" s="4" t="s">
        <v>41</v>
      </c>
    </row>
    <row r="34" spans="2:4" ht="15.75" x14ac:dyDescent="0.25">
      <c r="B34" s="6">
        <v>32</v>
      </c>
      <c r="D34" s="4" t="s">
        <v>42</v>
      </c>
    </row>
    <row r="35" spans="2:4" ht="15.75" x14ac:dyDescent="0.25">
      <c r="B35" s="6">
        <v>33</v>
      </c>
      <c r="D35" s="4" t="s">
        <v>43</v>
      </c>
    </row>
    <row r="36" spans="2:4" ht="15.75" x14ac:dyDescent="0.25">
      <c r="B36" s="6">
        <v>34</v>
      </c>
      <c r="D36" s="4" t="s">
        <v>40</v>
      </c>
    </row>
    <row r="37" spans="2:4" ht="15.75" x14ac:dyDescent="0.25">
      <c r="B37" s="6">
        <v>35</v>
      </c>
      <c r="D37" s="4" t="s">
        <v>41</v>
      </c>
    </row>
    <row r="38" spans="2:4" ht="15.75" x14ac:dyDescent="0.25">
      <c r="B38" s="6">
        <v>36</v>
      </c>
      <c r="D38" s="4" t="s">
        <v>43</v>
      </c>
    </row>
    <row r="39" spans="2:4" ht="15.75" x14ac:dyDescent="0.25">
      <c r="B39" s="6">
        <v>37</v>
      </c>
      <c r="D39" s="4" t="s">
        <v>42</v>
      </c>
    </row>
    <row r="40" spans="2:4" ht="15.75" x14ac:dyDescent="0.25">
      <c r="B40" s="6">
        <v>38</v>
      </c>
      <c r="D40" s="5" t="s">
        <v>14</v>
      </c>
    </row>
    <row r="41" spans="2:4" ht="15.75" x14ac:dyDescent="0.25">
      <c r="B41" s="6">
        <v>39</v>
      </c>
      <c r="D41" s="5" t="s">
        <v>44</v>
      </c>
    </row>
    <row r="42" spans="2:4" ht="15.75" x14ac:dyDescent="0.25">
      <c r="B42" s="6">
        <v>40</v>
      </c>
      <c r="D42" s="5" t="s">
        <v>45</v>
      </c>
    </row>
    <row r="43" spans="2:4" ht="15.75" x14ac:dyDescent="0.25">
      <c r="B43" s="6">
        <v>41</v>
      </c>
      <c r="D43" s="4" t="s">
        <v>15</v>
      </c>
    </row>
    <row r="44" spans="2:4" ht="15.75" x14ac:dyDescent="0.25">
      <c r="B44" s="6">
        <v>42</v>
      </c>
      <c r="D44" s="4" t="s">
        <v>16</v>
      </c>
    </row>
    <row r="45" spans="2:4" ht="15.75" x14ac:dyDescent="0.25">
      <c r="B45" s="6">
        <v>43</v>
      </c>
      <c r="D45" s="4" t="s">
        <v>46</v>
      </c>
    </row>
    <row r="46" spans="2:4" ht="15.75" x14ac:dyDescent="0.25">
      <c r="B46" s="6">
        <v>44</v>
      </c>
      <c r="D46" s="4" t="s">
        <v>47</v>
      </c>
    </row>
    <row r="47" spans="2:4" ht="15.75" x14ac:dyDescent="0.25">
      <c r="B47" s="6">
        <v>45</v>
      </c>
      <c r="D47" s="4" t="s">
        <v>48</v>
      </c>
    </row>
    <row r="48" spans="2:4" ht="15.75" x14ac:dyDescent="0.25">
      <c r="B48" s="6">
        <v>46</v>
      </c>
      <c r="D48" s="4" t="s">
        <v>49</v>
      </c>
    </row>
    <row r="49" spans="2:13" ht="15.75" x14ac:dyDescent="0.25">
      <c r="B49" s="6">
        <v>47</v>
      </c>
      <c r="D49" s="4" t="s">
        <v>17</v>
      </c>
    </row>
    <row r="53" spans="2:13" x14ac:dyDescent="0.25">
      <c r="D53" t="s">
        <v>69</v>
      </c>
    </row>
    <row r="54" spans="2:13" ht="15.75" x14ac:dyDescent="0.25">
      <c r="B54" s="1" t="s">
        <v>50</v>
      </c>
      <c r="C54" s="2" t="s">
        <v>54</v>
      </c>
      <c r="D54" s="2" t="s">
        <v>0</v>
      </c>
      <c r="E54" s="2" t="s">
        <v>1</v>
      </c>
      <c r="F54" s="2" t="s">
        <v>9</v>
      </c>
      <c r="G54" s="2" t="s">
        <v>2</v>
      </c>
      <c r="H54" s="2" t="s">
        <v>3</v>
      </c>
      <c r="I54" s="2" t="s">
        <v>4</v>
      </c>
      <c r="J54" s="2" t="s">
        <v>5</v>
      </c>
      <c r="K54" s="2" t="s">
        <v>6</v>
      </c>
      <c r="L54" s="2" t="s">
        <v>7</v>
      </c>
      <c r="M54" s="3" t="s">
        <v>8</v>
      </c>
    </row>
    <row r="55" spans="2:13" x14ac:dyDescent="0.25">
      <c r="B55">
        <v>1</v>
      </c>
      <c r="D55" t="s">
        <v>55</v>
      </c>
      <c r="E55">
        <v>1</v>
      </c>
      <c r="F55">
        <v>0.8</v>
      </c>
      <c r="G55">
        <f>E55*F55</f>
        <v>0.8</v>
      </c>
      <c r="H55">
        <v>1</v>
      </c>
      <c r="I55">
        <f>G55*H55</f>
        <v>0.8</v>
      </c>
      <c r="J55">
        <v>0.8</v>
      </c>
      <c r="K55">
        <f>(I55+G55)*J55</f>
        <v>1.2800000000000002</v>
      </c>
      <c r="L55">
        <f>K55+I55+G55</f>
        <v>2.88</v>
      </c>
    </row>
    <row r="56" spans="2:13" x14ac:dyDescent="0.25">
      <c r="B56">
        <v>2</v>
      </c>
      <c r="D56" t="s">
        <v>56</v>
      </c>
      <c r="E56">
        <v>1.5</v>
      </c>
      <c r="F56">
        <v>2</v>
      </c>
      <c r="G56">
        <f t="shared" ref="G56:G67" si="0">E56*F56</f>
        <v>3</v>
      </c>
      <c r="H56">
        <v>1</v>
      </c>
      <c r="I56">
        <f t="shared" ref="I56:I67" si="1">G56*H56</f>
        <v>3</v>
      </c>
      <c r="J56">
        <v>0.8</v>
      </c>
      <c r="K56">
        <f t="shared" ref="K56:K67" si="2">(I56+G56)*J56</f>
        <v>4.8000000000000007</v>
      </c>
      <c r="L56">
        <f t="shared" ref="L56:L67" si="3">K56+I56+G56</f>
        <v>10.8</v>
      </c>
    </row>
    <row r="57" spans="2:13" x14ac:dyDescent="0.25">
      <c r="B57">
        <v>3</v>
      </c>
      <c r="D57" t="s">
        <v>57</v>
      </c>
      <c r="E57">
        <v>2</v>
      </c>
      <c r="F57">
        <v>1.2</v>
      </c>
      <c r="G57">
        <f t="shared" si="0"/>
        <v>2.4</v>
      </c>
      <c r="H57">
        <v>1</v>
      </c>
      <c r="I57">
        <f t="shared" si="1"/>
        <v>2.4</v>
      </c>
      <c r="J57">
        <v>0.8</v>
      </c>
      <c r="K57">
        <f t="shared" si="2"/>
        <v>3.84</v>
      </c>
      <c r="L57">
        <f t="shared" si="3"/>
        <v>8.64</v>
      </c>
    </row>
    <row r="58" spans="2:13" x14ac:dyDescent="0.25">
      <c r="B58">
        <v>4</v>
      </c>
      <c r="D58" t="s">
        <v>58</v>
      </c>
      <c r="E58">
        <v>4</v>
      </c>
      <c r="F58">
        <v>3</v>
      </c>
      <c r="G58">
        <f t="shared" si="0"/>
        <v>12</v>
      </c>
      <c r="H58">
        <v>1</v>
      </c>
      <c r="I58">
        <f t="shared" si="1"/>
        <v>12</v>
      </c>
      <c r="J58">
        <v>0.8</v>
      </c>
      <c r="K58">
        <f t="shared" si="2"/>
        <v>19.200000000000003</v>
      </c>
      <c r="L58">
        <f t="shared" si="3"/>
        <v>43.2</v>
      </c>
    </row>
    <row r="59" spans="2:13" x14ac:dyDescent="0.25">
      <c r="B59">
        <v>5</v>
      </c>
      <c r="D59" t="s">
        <v>59</v>
      </c>
      <c r="E59">
        <v>1.6</v>
      </c>
      <c r="F59">
        <v>0.8</v>
      </c>
      <c r="G59">
        <f t="shared" si="0"/>
        <v>1.2800000000000002</v>
      </c>
      <c r="H59">
        <v>2</v>
      </c>
      <c r="I59">
        <f t="shared" si="1"/>
        <v>2.5600000000000005</v>
      </c>
      <c r="J59">
        <v>0.8</v>
      </c>
      <c r="K59">
        <f t="shared" si="2"/>
        <v>3.072000000000001</v>
      </c>
      <c r="L59">
        <f t="shared" si="3"/>
        <v>6.9120000000000017</v>
      </c>
    </row>
    <row r="60" spans="2:13" x14ac:dyDescent="0.25">
      <c r="B60">
        <v>6</v>
      </c>
      <c r="D60" t="s">
        <v>60</v>
      </c>
      <c r="E60">
        <v>0.6</v>
      </c>
      <c r="F60">
        <v>0.5</v>
      </c>
      <c r="G60">
        <f t="shared" si="0"/>
        <v>0.3</v>
      </c>
      <c r="H60">
        <v>1</v>
      </c>
      <c r="I60">
        <f t="shared" si="1"/>
        <v>0.3</v>
      </c>
      <c r="J60">
        <v>0.8</v>
      </c>
      <c r="K60">
        <f t="shared" si="2"/>
        <v>0.48</v>
      </c>
      <c r="L60">
        <f t="shared" si="3"/>
        <v>1.08</v>
      </c>
    </row>
    <row r="61" spans="2:13" x14ac:dyDescent="0.25">
      <c r="B61">
        <v>7</v>
      </c>
      <c r="D61" t="s">
        <v>70</v>
      </c>
      <c r="E61">
        <v>2</v>
      </c>
      <c r="F61">
        <v>1.2</v>
      </c>
      <c r="G61">
        <f t="shared" si="0"/>
        <v>2.4</v>
      </c>
      <c r="H61">
        <v>1</v>
      </c>
      <c r="I61">
        <f t="shared" si="1"/>
        <v>2.4</v>
      </c>
      <c r="J61">
        <v>0.8</v>
      </c>
      <c r="K61">
        <v>1</v>
      </c>
      <c r="L61">
        <f t="shared" si="3"/>
        <v>5.8</v>
      </c>
    </row>
    <row r="62" spans="2:13" x14ac:dyDescent="0.25">
      <c r="B62">
        <v>8</v>
      </c>
      <c r="D62" t="s">
        <v>62</v>
      </c>
      <c r="E62">
        <v>0.2</v>
      </c>
      <c r="F62">
        <v>0.2</v>
      </c>
      <c r="G62">
        <f t="shared" si="0"/>
        <v>4.0000000000000008E-2</v>
      </c>
      <c r="H62">
        <v>1</v>
      </c>
      <c r="I62">
        <f t="shared" si="1"/>
        <v>4.0000000000000008E-2</v>
      </c>
      <c r="J62">
        <v>0.8</v>
      </c>
      <c r="K62">
        <f t="shared" si="2"/>
        <v>6.4000000000000015E-2</v>
      </c>
      <c r="L62">
        <f t="shared" si="3"/>
        <v>0.14400000000000002</v>
      </c>
    </row>
    <row r="63" spans="2:13" x14ac:dyDescent="0.25">
      <c r="B63">
        <v>9</v>
      </c>
      <c r="D63" t="s">
        <v>63</v>
      </c>
      <c r="E63">
        <v>0.1</v>
      </c>
      <c r="F63">
        <v>0.2</v>
      </c>
      <c r="G63">
        <f t="shared" si="0"/>
        <v>2.0000000000000004E-2</v>
      </c>
      <c r="H63">
        <v>1</v>
      </c>
      <c r="I63">
        <f t="shared" si="1"/>
        <v>2.0000000000000004E-2</v>
      </c>
      <c r="J63">
        <v>0.8</v>
      </c>
      <c r="K63">
        <f t="shared" si="2"/>
        <v>3.2000000000000008E-2</v>
      </c>
      <c r="L63">
        <f t="shared" si="3"/>
        <v>7.2000000000000008E-2</v>
      </c>
    </row>
    <row r="64" spans="2:13" x14ac:dyDescent="0.25">
      <c r="B64">
        <v>10</v>
      </c>
      <c r="D64" t="s">
        <v>64</v>
      </c>
      <c r="E64">
        <v>0.1</v>
      </c>
      <c r="F64">
        <v>0.2</v>
      </c>
      <c r="G64">
        <f t="shared" si="0"/>
        <v>2.0000000000000004E-2</v>
      </c>
      <c r="H64">
        <v>1</v>
      </c>
      <c r="I64">
        <f t="shared" si="1"/>
        <v>2.0000000000000004E-2</v>
      </c>
      <c r="J64">
        <v>0.8</v>
      </c>
      <c r="K64">
        <f t="shared" si="2"/>
        <v>3.2000000000000008E-2</v>
      </c>
      <c r="L64">
        <f t="shared" si="3"/>
        <v>7.2000000000000008E-2</v>
      </c>
    </row>
    <row r="65" spans="2:13" x14ac:dyDescent="0.25">
      <c r="B65">
        <v>11</v>
      </c>
      <c r="D65" t="s">
        <v>65</v>
      </c>
      <c r="G65">
        <f t="shared" si="0"/>
        <v>0</v>
      </c>
      <c r="H65">
        <v>1</v>
      </c>
      <c r="I65">
        <f t="shared" si="1"/>
        <v>0</v>
      </c>
      <c r="J65">
        <v>0.8</v>
      </c>
      <c r="K65">
        <f t="shared" si="2"/>
        <v>0</v>
      </c>
      <c r="L65">
        <f t="shared" si="3"/>
        <v>0</v>
      </c>
    </row>
    <row r="66" spans="2:13" x14ac:dyDescent="0.25">
      <c r="B66">
        <v>12</v>
      </c>
      <c r="D66" t="s">
        <v>66</v>
      </c>
      <c r="E66">
        <v>0.5</v>
      </c>
      <c r="F66">
        <v>0.3</v>
      </c>
      <c r="G66">
        <f t="shared" si="0"/>
        <v>0.15</v>
      </c>
      <c r="H66">
        <v>1</v>
      </c>
      <c r="I66">
        <f t="shared" si="1"/>
        <v>0.15</v>
      </c>
      <c r="J66">
        <v>0.8</v>
      </c>
      <c r="K66">
        <f t="shared" si="2"/>
        <v>0.24</v>
      </c>
      <c r="L66">
        <f t="shared" si="3"/>
        <v>0.54</v>
      </c>
    </row>
    <row r="67" spans="2:13" x14ac:dyDescent="0.25">
      <c r="B67">
        <v>13</v>
      </c>
      <c r="D67" t="s">
        <v>67</v>
      </c>
      <c r="G67">
        <f t="shared" si="0"/>
        <v>0</v>
      </c>
      <c r="H67">
        <v>1</v>
      </c>
      <c r="I67">
        <f t="shared" si="1"/>
        <v>0</v>
      </c>
      <c r="J67">
        <v>0.8</v>
      </c>
      <c r="K67">
        <f t="shared" si="2"/>
        <v>0</v>
      </c>
      <c r="L67">
        <f t="shared" si="3"/>
        <v>0</v>
      </c>
    </row>
    <row r="68" spans="2:13" x14ac:dyDescent="0.25">
      <c r="B68">
        <v>14</v>
      </c>
      <c r="D68" t="s">
        <v>68</v>
      </c>
      <c r="E68">
        <v>2</v>
      </c>
      <c r="F68">
        <v>1</v>
      </c>
      <c r="G68">
        <f t="shared" ref="G68:G69" si="4">E68*F68</f>
        <v>2</v>
      </c>
      <c r="H68">
        <v>1</v>
      </c>
      <c r="I68">
        <f t="shared" ref="I68:I69" si="5">G68*H68</f>
        <v>2</v>
      </c>
      <c r="J68">
        <v>0.8</v>
      </c>
      <c r="K68">
        <v>1</v>
      </c>
      <c r="L68">
        <f t="shared" ref="L68:L69" si="6">K68+I68+G68</f>
        <v>5</v>
      </c>
    </row>
    <row r="69" spans="2:13" x14ac:dyDescent="0.25">
      <c r="B69">
        <v>15</v>
      </c>
      <c r="D69" t="s">
        <v>61</v>
      </c>
      <c r="E69">
        <v>0.5</v>
      </c>
      <c r="F69">
        <v>0.5</v>
      </c>
      <c r="G69">
        <f t="shared" si="4"/>
        <v>0.25</v>
      </c>
      <c r="H69">
        <v>1</v>
      </c>
      <c r="I69">
        <f t="shared" si="5"/>
        <v>0.25</v>
      </c>
      <c r="J69">
        <v>0</v>
      </c>
      <c r="K69">
        <f t="shared" ref="K68:K69" si="7">(I69+G69)*J69</f>
        <v>0</v>
      </c>
      <c r="L69">
        <f t="shared" si="6"/>
        <v>0.5</v>
      </c>
    </row>
    <row r="71" spans="2:13" x14ac:dyDescent="0.25">
      <c r="I71" t="s">
        <v>71</v>
      </c>
      <c r="L71">
        <f>SUM(L55:L70)</f>
        <v>85.640000000000029</v>
      </c>
    </row>
    <row r="72" spans="2:13" x14ac:dyDescent="0.25">
      <c r="E72" t="s">
        <v>77</v>
      </c>
    </row>
    <row r="73" spans="2:13" ht="15.75" x14ac:dyDescent="0.25">
      <c r="B73" s="1" t="s">
        <v>50</v>
      </c>
      <c r="C73" s="2" t="s">
        <v>78</v>
      </c>
      <c r="D73" s="2" t="s">
        <v>0</v>
      </c>
      <c r="E73" s="2" t="s">
        <v>1</v>
      </c>
      <c r="F73" s="2" t="s">
        <v>9</v>
      </c>
      <c r="G73" s="2" t="s">
        <v>2</v>
      </c>
      <c r="H73" s="2" t="s">
        <v>3</v>
      </c>
      <c r="I73" s="2" t="s">
        <v>4</v>
      </c>
      <c r="J73" s="2" t="s">
        <v>5</v>
      </c>
      <c r="K73" s="2" t="s">
        <v>6</v>
      </c>
      <c r="L73" s="2" t="s">
        <v>7</v>
      </c>
      <c r="M73" s="3" t="s">
        <v>8</v>
      </c>
    </row>
    <row r="74" spans="2:13" x14ac:dyDescent="0.25">
      <c r="D74" t="s">
        <v>72</v>
      </c>
      <c r="E74">
        <v>2.2000000000000002</v>
      </c>
      <c r="F74">
        <v>1.3</v>
      </c>
      <c r="G74">
        <f>E74*F74</f>
        <v>2.8600000000000003</v>
      </c>
      <c r="H74">
        <v>1</v>
      </c>
      <c r="I74">
        <f>G74*H74</f>
        <v>2.8600000000000003</v>
      </c>
      <c r="J74">
        <v>0.8</v>
      </c>
      <c r="K74">
        <f>(I74+G74)*J74</f>
        <v>4.5760000000000005</v>
      </c>
      <c r="L74">
        <f>K74+I74+G74</f>
        <v>10.296000000000001</v>
      </c>
    </row>
    <row r="75" spans="2:13" x14ac:dyDescent="0.25">
      <c r="D75" t="s">
        <v>73</v>
      </c>
      <c r="E75">
        <v>1.3</v>
      </c>
      <c r="F75">
        <v>1</v>
      </c>
      <c r="G75">
        <f t="shared" ref="G75:G79" si="8">E75*F75</f>
        <v>1.3</v>
      </c>
      <c r="H75">
        <v>1</v>
      </c>
      <c r="I75">
        <f t="shared" ref="I75:I79" si="9">G75*H75</f>
        <v>1.3</v>
      </c>
      <c r="J75">
        <v>0.8</v>
      </c>
      <c r="K75">
        <f t="shared" ref="K75:K79" si="10">(I75+G75)*J75</f>
        <v>2.08</v>
      </c>
      <c r="L75">
        <f t="shared" ref="L75:L79" si="11">K75+I75+G75</f>
        <v>4.68</v>
      </c>
    </row>
    <row r="76" spans="2:13" x14ac:dyDescent="0.25">
      <c r="D76" t="s">
        <v>74</v>
      </c>
      <c r="E76">
        <v>1.2</v>
      </c>
      <c r="F76">
        <v>0.6</v>
      </c>
      <c r="G76">
        <f t="shared" si="8"/>
        <v>0.72</v>
      </c>
      <c r="H76">
        <v>1</v>
      </c>
      <c r="I76">
        <f t="shared" si="9"/>
        <v>0.72</v>
      </c>
      <c r="J76">
        <v>0.8</v>
      </c>
      <c r="K76">
        <f t="shared" si="10"/>
        <v>1.1519999999999999</v>
      </c>
      <c r="L76">
        <f t="shared" si="11"/>
        <v>2.5919999999999996</v>
      </c>
    </row>
    <row r="77" spans="2:13" x14ac:dyDescent="0.25">
      <c r="D77" t="s">
        <v>75</v>
      </c>
      <c r="E77">
        <v>0.5</v>
      </c>
      <c r="F77">
        <v>0.5</v>
      </c>
      <c r="G77">
        <f t="shared" si="8"/>
        <v>0.25</v>
      </c>
      <c r="H77">
        <v>1</v>
      </c>
      <c r="I77">
        <f t="shared" si="9"/>
        <v>0.25</v>
      </c>
      <c r="J77">
        <v>0.8</v>
      </c>
      <c r="K77">
        <f t="shared" si="10"/>
        <v>0.4</v>
      </c>
      <c r="L77">
        <f t="shared" si="11"/>
        <v>0.9</v>
      </c>
    </row>
    <row r="78" spans="2:13" x14ac:dyDescent="0.25">
      <c r="D78" t="s">
        <v>76</v>
      </c>
      <c r="E78">
        <v>1.5</v>
      </c>
      <c r="F78">
        <v>0.7</v>
      </c>
      <c r="G78">
        <f t="shared" si="8"/>
        <v>1.0499999999999998</v>
      </c>
      <c r="H78">
        <v>2</v>
      </c>
      <c r="I78">
        <f t="shared" si="9"/>
        <v>2.0999999999999996</v>
      </c>
      <c r="J78">
        <v>0.8</v>
      </c>
      <c r="K78">
        <v>1</v>
      </c>
      <c r="L78">
        <f t="shared" si="11"/>
        <v>4.1499999999999995</v>
      </c>
    </row>
    <row r="79" spans="2:13" x14ac:dyDescent="0.25">
      <c r="D79" t="s">
        <v>79</v>
      </c>
      <c r="E79">
        <v>1</v>
      </c>
      <c r="F79">
        <v>0.8</v>
      </c>
      <c r="G79">
        <f t="shared" ref="G79" si="12">E79*F79</f>
        <v>0.8</v>
      </c>
      <c r="H79">
        <v>2</v>
      </c>
      <c r="I79">
        <f t="shared" ref="I79" si="13">G79*H79</f>
        <v>1.6</v>
      </c>
      <c r="J79">
        <v>0.8</v>
      </c>
      <c r="K79">
        <v>1</v>
      </c>
      <c r="L79">
        <f t="shared" ref="L79" si="14">K79+I79+G79</f>
        <v>3.4000000000000004</v>
      </c>
    </row>
    <row r="80" spans="2:13" x14ac:dyDescent="0.25">
      <c r="I80" s="7" t="s">
        <v>80</v>
      </c>
      <c r="J80" s="7"/>
      <c r="K80" s="7"/>
      <c r="L80">
        <f>SUM(L74:L79)</f>
        <v>26.018000000000001</v>
      </c>
    </row>
    <row r="81" spans="2:13" x14ac:dyDescent="0.25">
      <c r="E81" t="s">
        <v>83</v>
      </c>
    </row>
    <row r="82" spans="2:13" ht="15.75" x14ac:dyDescent="0.25">
      <c r="B82" s="1" t="s">
        <v>50</v>
      </c>
      <c r="C82" s="2" t="s">
        <v>78</v>
      </c>
      <c r="D82" s="2" t="s">
        <v>0</v>
      </c>
      <c r="E82" s="2" t="s">
        <v>1</v>
      </c>
      <c r="F82" s="2" t="s">
        <v>9</v>
      </c>
      <c r="G82" s="2" t="s">
        <v>2</v>
      </c>
      <c r="H82" s="2" t="s">
        <v>3</v>
      </c>
      <c r="I82" s="2" t="s">
        <v>4</v>
      </c>
      <c r="J82" s="2" t="s">
        <v>5</v>
      </c>
      <c r="K82" s="2" t="s">
        <v>6</v>
      </c>
      <c r="L82" s="2" t="s">
        <v>7</v>
      </c>
      <c r="M82" s="3" t="s">
        <v>8</v>
      </c>
    </row>
    <row r="83" spans="2:13" x14ac:dyDescent="0.25">
      <c r="D83" t="s">
        <v>81</v>
      </c>
      <c r="E83">
        <v>0.1</v>
      </c>
      <c r="F83">
        <v>0.2</v>
      </c>
      <c r="G83">
        <f>E83*F83</f>
        <v>2.0000000000000004E-2</v>
      </c>
      <c r="H83">
        <v>1</v>
      </c>
      <c r="I83">
        <f>G83*H83</f>
        <v>2.0000000000000004E-2</v>
      </c>
      <c r="J83">
        <v>0.8</v>
      </c>
      <c r="K83">
        <f>(I83+G83)*J83</f>
        <v>3.2000000000000008E-2</v>
      </c>
      <c r="L83">
        <f>K83+I83+G83</f>
        <v>7.2000000000000008E-2</v>
      </c>
    </row>
    <row r="84" spans="2:13" x14ac:dyDescent="0.25">
      <c r="D84" t="s">
        <v>82</v>
      </c>
      <c r="E84">
        <v>1</v>
      </c>
      <c r="F84">
        <v>0.5</v>
      </c>
      <c r="G84">
        <f>E84*F84</f>
        <v>0.5</v>
      </c>
      <c r="H84">
        <v>1</v>
      </c>
      <c r="I84">
        <f>G84*H84</f>
        <v>0.5</v>
      </c>
      <c r="J84">
        <v>0.8</v>
      </c>
      <c r="K84">
        <f>(I84+G84)*J84</f>
        <v>0.8</v>
      </c>
      <c r="L84">
        <f>K84+I84+G84</f>
        <v>1.8</v>
      </c>
    </row>
    <row r="85" spans="2:13" x14ac:dyDescent="0.25">
      <c r="D85" t="s">
        <v>79</v>
      </c>
      <c r="E85">
        <v>1</v>
      </c>
      <c r="F85">
        <v>2</v>
      </c>
      <c r="G85">
        <f>E85*F85</f>
        <v>2</v>
      </c>
      <c r="H85">
        <v>1</v>
      </c>
      <c r="I85">
        <f>G85*H85</f>
        <v>2</v>
      </c>
      <c r="J85">
        <v>0.8</v>
      </c>
      <c r="K85">
        <v>1</v>
      </c>
      <c r="L85">
        <f>K85+I85+G85</f>
        <v>5</v>
      </c>
    </row>
    <row r="86" spans="2:13" x14ac:dyDescent="0.25">
      <c r="D86" t="s">
        <v>79</v>
      </c>
      <c r="E86">
        <v>1</v>
      </c>
      <c r="F86">
        <v>2</v>
      </c>
      <c r="G86">
        <f t="shared" ref="G86:G87" si="15">E86*F86</f>
        <v>2</v>
      </c>
      <c r="H86">
        <v>1</v>
      </c>
      <c r="I86">
        <f t="shared" ref="I86:I87" si="16">G86*H86</f>
        <v>2</v>
      </c>
      <c r="J86">
        <v>0.8</v>
      </c>
      <c r="K86">
        <v>1</v>
      </c>
      <c r="L86">
        <f t="shared" ref="L86:L87" si="17">K86+I86+G86</f>
        <v>5</v>
      </c>
    </row>
    <row r="87" spans="2:13" x14ac:dyDescent="0.25">
      <c r="D87" t="s">
        <v>79</v>
      </c>
      <c r="E87">
        <v>1</v>
      </c>
      <c r="F87">
        <v>2</v>
      </c>
      <c r="G87">
        <f t="shared" si="15"/>
        <v>2</v>
      </c>
      <c r="H87">
        <v>1</v>
      </c>
      <c r="I87">
        <f t="shared" si="16"/>
        <v>2</v>
      </c>
      <c r="J87">
        <v>0.8</v>
      </c>
      <c r="K87">
        <v>1</v>
      </c>
      <c r="L87">
        <f t="shared" si="17"/>
        <v>5</v>
      </c>
    </row>
    <row r="88" spans="2:13" x14ac:dyDescent="0.25">
      <c r="L88">
        <f>SUM(L83:L87)</f>
        <v>16.872</v>
      </c>
    </row>
    <row r="92" spans="2:13" x14ac:dyDescent="0.25">
      <c r="E92" t="s">
        <v>88</v>
      </c>
    </row>
    <row r="93" spans="2:13" ht="15.75" x14ac:dyDescent="0.25">
      <c r="B93" s="1" t="s">
        <v>50</v>
      </c>
      <c r="C93" s="2" t="s">
        <v>78</v>
      </c>
      <c r="D93" s="2" t="s">
        <v>0</v>
      </c>
      <c r="E93" s="2" t="s">
        <v>1</v>
      </c>
      <c r="F93" s="2" t="s">
        <v>9</v>
      </c>
      <c r="G93" s="2" t="s">
        <v>2</v>
      </c>
      <c r="H93" s="2" t="s">
        <v>3</v>
      </c>
      <c r="I93" s="2" t="s">
        <v>4</v>
      </c>
      <c r="J93" s="2" t="s">
        <v>5</v>
      </c>
      <c r="K93" s="2" t="s">
        <v>6</v>
      </c>
      <c r="L93" s="2" t="s">
        <v>7</v>
      </c>
      <c r="M93" s="3" t="s">
        <v>8</v>
      </c>
    </row>
    <row r="94" spans="2:13" x14ac:dyDescent="0.25">
      <c r="D94" t="s">
        <v>84</v>
      </c>
      <c r="E94">
        <v>4</v>
      </c>
      <c r="F94">
        <v>3</v>
      </c>
      <c r="G94">
        <f>E94*F94</f>
        <v>12</v>
      </c>
      <c r="H94">
        <v>1</v>
      </c>
      <c r="I94">
        <f>G94*H94</f>
        <v>12</v>
      </c>
      <c r="J94">
        <v>0.8</v>
      </c>
      <c r="K94">
        <v>3</v>
      </c>
      <c r="L94">
        <f>K94+I94+G94</f>
        <v>27</v>
      </c>
    </row>
    <row r="95" spans="2:13" x14ac:dyDescent="0.25">
      <c r="D95" t="s">
        <v>85</v>
      </c>
      <c r="E95">
        <v>1</v>
      </c>
      <c r="F95">
        <v>1.2</v>
      </c>
      <c r="G95">
        <f t="shared" ref="G95:G97" si="18">E95*F95</f>
        <v>1.2</v>
      </c>
      <c r="H95">
        <v>1</v>
      </c>
      <c r="I95">
        <f t="shared" ref="I95:I97" si="19">G95*H95</f>
        <v>1.2</v>
      </c>
      <c r="J95">
        <v>0.8</v>
      </c>
      <c r="K95">
        <f t="shared" ref="K95:K97" si="20">(I95+G95)*J95</f>
        <v>1.92</v>
      </c>
      <c r="L95">
        <f t="shared" ref="L95:L97" si="21">K95+I95+G95</f>
        <v>4.32</v>
      </c>
    </row>
    <row r="96" spans="2:13" x14ac:dyDescent="0.25">
      <c r="D96" t="s">
        <v>86</v>
      </c>
      <c r="E96">
        <v>1</v>
      </c>
      <c r="F96">
        <v>0.5</v>
      </c>
      <c r="G96">
        <f t="shared" si="18"/>
        <v>0.5</v>
      </c>
      <c r="H96">
        <v>1</v>
      </c>
      <c r="I96">
        <f t="shared" si="19"/>
        <v>0.5</v>
      </c>
      <c r="J96">
        <v>0.8</v>
      </c>
      <c r="K96">
        <f t="shared" si="20"/>
        <v>0.8</v>
      </c>
      <c r="L96">
        <f t="shared" si="21"/>
        <v>1.8</v>
      </c>
    </row>
    <row r="97" spans="2:13" x14ac:dyDescent="0.25">
      <c r="D97" t="s">
        <v>87</v>
      </c>
      <c r="E97">
        <v>0.5</v>
      </c>
      <c r="F97">
        <v>0.5</v>
      </c>
      <c r="G97">
        <f t="shared" si="18"/>
        <v>0.25</v>
      </c>
      <c r="H97">
        <v>1</v>
      </c>
      <c r="I97">
        <f t="shared" si="19"/>
        <v>0.25</v>
      </c>
      <c r="J97">
        <v>0.8</v>
      </c>
      <c r="K97">
        <f t="shared" si="20"/>
        <v>0.4</v>
      </c>
      <c r="L97">
        <f t="shared" si="21"/>
        <v>0.9</v>
      </c>
    </row>
    <row r="98" spans="2:13" x14ac:dyDescent="0.25">
      <c r="L98">
        <f>SUM(L94:L97)</f>
        <v>34.019999999999996</v>
      </c>
    </row>
    <row r="100" spans="2:13" x14ac:dyDescent="0.25">
      <c r="E100" t="s">
        <v>96</v>
      </c>
    </row>
    <row r="101" spans="2:13" ht="15.75" x14ac:dyDescent="0.25">
      <c r="B101" s="1" t="s">
        <v>50</v>
      </c>
      <c r="C101" s="2" t="s">
        <v>97</v>
      </c>
      <c r="D101" s="2" t="s">
        <v>0</v>
      </c>
      <c r="E101" s="2" t="s">
        <v>1</v>
      </c>
      <c r="F101" s="2" t="s">
        <v>9</v>
      </c>
      <c r="G101" s="2" t="s">
        <v>2</v>
      </c>
      <c r="H101" s="2" t="s">
        <v>3</v>
      </c>
      <c r="I101" s="2" t="s">
        <v>4</v>
      </c>
      <c r="J101" s="2" t="s">
        <v>5</v>
      </c>
      <c r="K101" s="2" t="s">
        <v>6</v>
      </c>
      <c r="L101" s="2" t="s">
        <v>7</v>
      </c>
      <c r="M101" s="3" t="s">
        <v>8</v>
      </c>
    </row>
    <row r="102" spans="2:13" x14ac:dyDescent="0.25">
      <c r="C102">
        <v>2</v>
      </c>
      <c r="D102" t="s">
        <v>89</v>
      </c>
      <c r="E102">
        <v>0.6</v>
      </c>
      <c r="F102">
        <v>0.7</v>
      </c>
      <c r="G102">
        <f>E102*F102</f>
        <v>0.42</v>
      </c>
      <c r="H102">
        <v>1</v>
      </c>
      <c r="I102">
        <f>G102*H102</f>
        <v>0.42</v>
      </c>
      <c r="J102">
        <v>0.8</v>
      </c>
      <c r="K102">
        <f>(I102+G102)*J102</f>
        <v>0.67200000000000004</v>
      </c>
      <c r="L102">
        <f>(K102+I102+G102)*C102</f>
        <v>3.024</v>
      </c>
    </row>
    <row r="103" spans="2:13" x14ac:dyDescent="0.25">
      <c r="C103">
        <v>2</v>
      </c>
      <c r="D103" t="s">
        <v>90</v>
      </c>
      <c r="E103">
        <v>1.5</v>
      </c>
      <c r="F103">
        <v>1</v>
      </c>
      <c r="G103">
        <f t="shared" ref="G103:G108" si="22">E103*F103</f>
        <v>1.5</v>
      </c>
      <c r="H103">
        <v>1</v>
      </c>
      <c r="I103">
        <f t="shared" ref="I103:I108" si="23">G103*H103</f>
        <v>1.5</v>
      </c>
      <c r="J103">
        <v>0.8</v>
      </c>
      <c r="K103">
        <f t="shared" ref="K103:K108" si="24">(I103+G103)*J103</f>
        <v>2.4000000000000004</v>
      </c>
      <c r="L103">
        <f t="shared" ref="L103:L108" si="25">(K103+I103+G103)*C103</f>
        <v>10.8</v>
      </c>
    </row>
    <row r="104" spans="2:13" x14ac:dyDescent="0.25">
      <c r="C104">
        <v>6</v>
      </c>
      <c r="D104" t="s">
        <v>91</v>
      </c>
      <c r="E104">
        <v>0.5</v>
      </c>
      <c r="F104">
        <v>0.5</v>
      </c>
      <c r="G104">
        <f t="shared" si="22"/>
        <v>0.25</v>
      </c>
      <c r="H104">
        <v>1</v>
      </c>
      <c r="I104">
        <f t="shared" si="23"/>
        <v>0.25</v>
      </c>
      <c r="J104">
        <v>0.8</v>
      </c>
      <c r="K104">
        <f t="shared" si="24"/>
        <v>0.4</v>
      </c>
      <c r="L104">
        <f t="shared" si="25"/>
        <v>5.4</v>
      </c>
    </row>
    <row r="105" spans="2:13" x14ac:dyDescent="0.25">
      <c r="C105">
        <v>1</v>
      </c>
      <c r="D105" t="s">
        <v>92</v>
      </c>
      <c r="E105">
        <v>1.5</v>
      </c>
      <c r="F105">
        <v>0.5</v>
      </c>
      <c r="G105">
        <f t="shared" si="22"/>
        <v>0.75</v>
      </c>
      <c r="H105">
        <v>1</v>
      </c>
      <c r="I105">
        <f t="shared" si="23"/>
        <v>0.75</v>
      </c>
      <c r="J105">
        <v>0.8</v>
      </c>
      <c r="K105">
        <f>(I105+G105)*J105</f>
        <v>1.2000000000000002</v>
      </c>
      <c r="L105">
        <f t="shared" si="25"/>
        <v>2.7</v>
      </c>
    </row>
    <row r="106" spans="2:13" x14ac:dyDescent="0.25">
      <c r="C106">
        <v>1</v>
      </c>
      <c r="D106" t="s">
        <v>93</v>
      </c>
      <c r="G106">
        <f t="shared" si="22"/>
        <v>0</v>
      </c>
      <c r="I106">
        <f t="shared" si="23"/>
        <v>0</v>
      </c>
      <c r="J106">
        <v>0.8</v>
      </c>
      <c r="K106">
        <f t="shared" si="24"/>
        <v>0</v>
      </c>
      <c r="L106">
        <f t="shared" si="25"/>
        <v>0</v>
      </c>
    </row>
    <row r="107" spans="2:13" x14ac:dyDescent="0.25">
      <c r="C107">
        <v>1</v>
      </c>
      <c r="D107" t="s">
        <v>94</v>
      </c>
      <c r="E107">
        <v>0.5</v>
      </c>
      <c r="F107">
        <v>0.5</v>
      </c>
      <c r="G107">
        <f t="shared" si="22"/>
        <v>0.25</v>
      </c>
      <c r="H107">
        <v>1</v>
      </c>
      <c r="I107">
        <f t="shared" si="23"/>
        <v>0.25</v>
      </c>
      <c r="J107">
        <v>0.8</v>
      </c>
      <c r="K107">
        <f t="shared" si="24"/>
        <v>0.4</v>
      </c>
      <c r="L107">
        <f t="shared" si="25"/>
        <v>0.9</v>
      </c>
    </row>
    <row r="108" spans="2:13" x14ac:dyDescent="0.25">
      <c r="C108">
        <v>1</v>
      </c>
      <c r="D108" t="s">
        <v>95</v>
      </c>
      <c r="G108">
        <f t="shared" si="22"/>
        <v>0</v>
      </c>
      <c r="I108">
        <f t="shared" si="23"/>
        <v>0</v>
      </c>
      <c r="J108">
        <v>0.8</v>
      </c>
      <c r="K108">
        <f t="shared" si="24"/>
        <v>0</v>
      </c>
      <c r="L108">
        <f t="shared" si="25"/>
        <v>0</v>
      </c>
    </row>
    <row r="109" spans="2:13" x14ac:dyDescent="0.25">
      <c r="L109">
        <f>SUM(L102:L108)</f>
        <v>22.824000000000002</v>
      </c>
    </row>
    <row r="111" spans="2:13" x14ac:dyDescent="0.25">
      <c r="E111" t="s">
        <v>98</v>
      </c>
    </row>
    <row r="112" spans="2:13" ht="15.75" x14ac:dyDescent="0.25">
      <c r="B112" s="1" t="s">
        <v>50</v>
      </c>
      <c r="C112" s="2" t="s">
        <v>97</v>
      </c>
      <c r="D112" s="2" t="s">
        <v>0</v>
      </c>
      <c r="E112" s="2" t="s">
        <v>1</v>
      </c>
      <c r="F112" s="2" t="s">
        <v>9</v>
      </c>
      <c r="G112" s="2" t="s">
        <v>2</v>
      </c>
      <c r="H112" s="2" t="s">
        <v>3</v>
      </c>
      <c r="I112" s="2" t="s">
        <v>4</v>
      </c>
      <c r="J112" s="2" t="s">
        <v>5</v>
      </c>
      <c r="K112" s="2" t="s">
        <v>6</v>
      </c>
      <c r="L112" s="2" t="s">
        <v>7</v>
      </c>
      <c r="M112" s="3" t="s">
        <v>8</v>
      </c>
    </row>
    <row r="113" spans="2:13" x14ac:dyDescent="0.25">
      <c r="C113">
        <v>1</v>
      </c>
      <c r="D113" t="s">
        <v>89</v>
      </c>
      <c r="E113">
        <v>0.6</v>
      </c>
      <c r="F113">
        <v>0.7</v>
      </c>
      <c r="G113">
        <f>E113*F113</f>
        <v>0.42</v>
      </c>
      <c r="H113">
        <v>1</v>
      </c>
      <c r="I113">
        <f>G113*H113</f>
        <v>0.42</v>
      </c>
      <c r="J113">
        <v>0.8</v>
      </c>
      <c r="K113">
        <f>(I113+G113)*J113</f>
        <v>0.67200000000000004</v>
      </c>
      <c r="L113">
        <f>(K113+I113+G113)*C113</f>
        <v>1.512</v>
      </c>
    </row>
    <row r="114" spans="2:13" x14ac:dyDescent="0.25">
      <c r="C114">
        <v>1</v>
      </c>
      <c r="D114" t="s">
        <v>90</v>
      </c>
      <c r="E114">
        <v>1.5</v>
      </c>
      <c r="F114">
        <v>1</v>
      </c>
      <c r="G114">
        <f t="shared" ref="G114:G119" si="26">E114*F114</f>
        <v>1.5</v>
      </c>
      <c r="H114">
        <v>1</v>
      </c>
      <c r="I114">
        <f t="shared" ref="I114:I119" si="27">G114*H114</f>
        <v>1.5</v>
      </c>
      <c r="J114">
        <v>0.8</v>
      </c>
      <c r="K114">
        <f t="shared" ref="K114:K119" si="28">(I114+G114)*J114</f>
        <v>2.4000000000000004</v>
      </c>
      <c r="L114">
        <f t="shared" ref="L114:L119" si="29">(K114+I114+G114)*C114</f>
        <v>5.4</v>
      </c>
    </row>
    <row r="115" spans="2:13" x14ac:dyDescent="0.25">
      <c r="C115">
        <v>6</v>
      </c>
      <c r="D115" t="s">
        <v>91</v>
      </c>
      <c r="E115">
        <v>0.5</v>
      </c>
      <c r="F115">
        <v>0.5</v>
      </c>
      <c r="G115">
        <f t="shared" si="26"/>
        <v>0.25</v>
      </c>
      <c r="H115">
        <v>1</v>
      </c>
      <c r="I115">
        <f t="shared" si="27"/>
        <v>0.25</v>
      </c>
      <c r="J115">
        <v>0.8</v>
      </c>
      <c r="K115">
        <f t="shared" si="28"/>
        <v>0.4</v>
      </c>
      <c r="L115">
        <f t="shared" si="29"/>
        <v>5.4</v>
      </c>
    </row>
    <row r="116" spans="2:13" x14ac:dyDescent="0.25">
      <c r="C116">
        <v>1</v>
      </c>
      <c r="D116" t="s">
        <v>92</v>
      </c>
      <c r="E116">
        <v>1.5</v>
      </c>
      <c r="F116">
        <v>0.5</v>
      </c>
      <c r="G116">
        <f t="shared" si="26"/>
        <v>0.75</v>
      </c>
      <c r="H116">
        <v>1</v>
      </c>
      <c r="I116">
        <f t="shared" si="27"/>
        <v>0.75</v>
      </c>
      <c r="J116">
        <v>0.8</v>
      </c>
      <c r="K116">
        <f t="shared" si="28"/>
        <v>1.2000000000000002</v>
      </c>
      <c r="L116">
        <f t="shared" si="29"/>
        <v>2.7</v>
      </c>
    </row>
    <row r="117" spans="2:13" x14ac:dyDescent="0.25">
      <c r="D117" t="s">
        <v>93</v>
      </c>
      <c r="G117">
        <f t="shared" si="26"/>
        <v>0</v>
      </c>
      <c r="I117">
        <f t="shared" si="27"/>
        <v>0</v>
      </c>
      <c r="J117">
        <v>0.8</v>
      </c>
      <c r="K117">
        <f t="shared" si="28"/>
        <v>0</v>
      </c>
      <c r="L117">
        <f t="shared" si="29"/>
        <v>0</v>
      </c>
    </row>
    <row r="118" spans="2:13" x14ac:dyDescent="0.25">
      <c r="C118">
        <v>1</v>
      </c>
      <c r="D118" t="s">
        <v>94</v>
      </c>
      <c r="E118">
        <v>0.5</v>
      </c>
      <c r="F118">
        <v>0.5</v>
      </c>
      <c r="G118">
        <f t="shared" si="26"/>
        <v>0.25</v>
      </c>
      <c r="H118">
        <v>1</v>
      </c>
      <c r="I118">
        <f t="shared" si="27"/>
        <v>0.25</v>
      </c>
      <c r="J118">
        <v>0.8</v>
      </c>
      <c r="K118">
        <f t="shared" si="28"/>
        <v>0.4</v>
      </c>
      <c r="L118">
        <f t="shared" si="29"/>
        <v>0.9</v>
      </c>
    </row>
    <row r="119" spans="2:13" x14ac:dyDescent="0.25">
      <c r="L119">
        <f>SUM(L113:L118)</f>
        <v>15.912000000000001</v>
      </c>
    </row>
    <row r="121" spans="2:13" x14ac:dyDescent="0.25">
      <c r="E121" t="s">
        <v>103</v>
      </c>
    </row>
    <row r="122" spans="2:13" ht="15.75" x14ac:dyDescent="0.25">
      <c r="B122" s="1" t="s">
        <v>50</v>
      </c>
      <c r="C122" s="2" t="s">
        <v>97</v>
      </c>
      <c r="D122" s="2" t="s">
        <v>0</v>
      </c>
      <c r="E122" s="2" t="s">
        <v>1</v>
      </c>
      <c r="F122" s="2" t="s">
        <v>9</v>
      </c>
      <c r="G122" s="2" t="s">
        <v>2</v>
      </c>
      <c r="H122" s="2" t="s">
        <v>3</v>
      </c>
      <c r="I122" s="2" t="s">
        <v>4</v>
      </c>
      <c r="J122" s="2" t="s">
        <v>5</v>
      </c>
      <c r="K122" s="2" t="s">
        <v>6</v>
      </c>
      <c r="L122" s="2" t="s">
        <v>7</v>
      </c>
      <c r="M122" s="3" t="s">
        <v>8</v>
      </c>
    </row>
    <row r="123" spans="2:13" x14ac:dyDescent="0.25">
      <c r="D123" t="s">
        <v>99</v>
      </c>
      <c r="G123">
        <f>E123*F123</f>
        <v>0</v>
      </c>
      <c r="H123">
        <v>1</v>
      </c>
      <c r="I123">
        <f>G123*H123</f>
        <v>0</v>
      </c>
      <c r="J123">
        <v>0.8</v>
      </c>
      <c r="K123">
        <f>(I123+G123)*J123</f>
        <v>0</v>
      </c>
      <c r="L123">
        <f>(K123+I123+G123)*C123</f>
        <v>0</v>
      </c>
    </row>
    <row r="124" spans="2:13" x14ac:dyDescent="0.25">
      <c r="D124" t="s">
        <v>100</v>
      </c>
      <c r="G124">
        <f t="shared" ref="G124:G126" si="30">E124*F124</f>
        <v>0</v>
      </c>
      <c r="H124">
        <v>1</v>
      </c>
      <c r="I124">
        <f t="shared" ref="I124:I126" si="31">G124*H124</f>
        <v>0</v>
      </c>
      <c r="J124">
        <v>0.8</v>
      </c>
      <c r="K124">
        <f t="shared" ref="K124:K126" si="32">(I124+G124)*J124</f>
        <v>0</v>
      </c>
      <c r="L124">
        <f t="shared" ref="L124:L126" si="33">(K124+I124+G124)*C124</f>
        <v>0</v>
      </c>
    </row>
    <row r="125" spans="2:13" x14ac:dyDescent="0.25">
      <c r="C125">
        <v>25</v>
      </c>
      <c r="D125" t="s">
        <v>91</v>
      </c>
      <c r="E125">
        <v>0.5</v>
      </c>
      <c r="F125">
        <v>0.5</v>
      </c>
      <c r="G125">
        <f t="shared" si="30"/>
        <v>0.25</v>
      </c>
      <c r="H125">
        <v>1</v>
      </c>
      <c r="I125">
        <f t="shared" si="31"/>
        <v>0.25</v>
      </c>
      <c r="J125">
        <v>0.8</v>
      </c>
      <c r="K125">
        <v>0.1</v>
      </c>
      <c r="L125">
        <f t="shared" si="33"/>
        <v>15</v>
      </c>
    </row>
    <row r="126" spans="2:13" x14ac:dyDescent="0.25">
      <c r="C126">
        <v>1</v>
      </c>
      <c r="D126" t="s">
        <v>101</v>
      </c>
      <c r="E126">
        <v>0.5</v>
      </c>
      <c r="F126">
        <v>0.3</v>
      </c>
      <c r="G126">
        <f t="shared" si="30"/>
        <v>0.15</v>
      </c>
      <c r="H126">
        <v>1</v>
      </c>
      <c r="I126">
        <f t="shared" si="31"/>
        <v>0.15</v>
      </c>
      <c r="J126">
        <v>0.8</v>
      </c>
      <c r="K126">
        <f t="shared" si="32"/>
        <v>0.24</v>
      </c>
      <c r="L126">
        <f t="shared" si="33"/>
        <v>0.54</v>
      </c>
    </row>
    <row r="127" spans="2:13" x14ac:dyDescent="0.25">
      <c r="C127">
        <v>1</v>
      </c>
      <c r="D127" t="s">
        <v>102</v>
      </c>
      <c r="E127">
        <v>0.5</v>
      </c>
      <c r="F127">
        <v>0.5</v>
      </c>
      <c r="G127">
        <f>E127*F127</f>
        <v>0.25</v>
      </c>
      <c r="H127">
        <v>1</v>
      </c>
      <c r="I127">
        <f>G127*H127</f>
        <v>0.25</v>
      </c>
      <c r="J127">
        <v>0.8</v>
      </c>
      <c r="K127">
        <f>(I127+G127)*J127</f>
        <v>0.4</v>
      </c>
      <c r="L127">
        <f>(K127+I127+G127)*C127</f>
        <v>0.9</v>
      </c>
    </row>
    <row r="128" spans="2:13" x14ac:dyDescent="0.25">
      <c r="C128">
        <v>1</v>
      </c>
      <c r="D128" t="s">
        <v>89</v>
      </c>
      <c r="E128">
        <v>0.6</v>
      </c>
      <c r="F128">
        <v>0.7</v>
      </c>
      <c r="G128">
        <f t="shared" ref="G128:G130" si="34">E128*F128</f>
        <v>0.42</v>
      </c>
      <c r="H128">
        <v>1</v>
      </c>
      <c r="I128">
        <f t="shared" ref="I128:I130" si="35">G128*H128</f>
        <v>0.42</v>
      </c>
      <c r="J128">
        <v>0.8</v>
      </c>
      <c r="K128">
        <f t="shared" ref="K128:K130" si="36">(I128+G128)*J128</f>
        <v>0.67200000000000004</v>
      </c>
      <c r="L128">
        <f t="shared" ref="L128:L130" si="37">(K128+I128+G128)*C128</f>
        <v>1.512</v>
      </c>
    </row>
    <row r="129" spans="2:13" x14ac:dyDescent="0.25">
      <c r="C129">
        <v>1</v>
      </c>
      <c r="D129" t="s">
        <v>104</v>
      </c>
      <c r="E129">
        <v>1.5</v>
      </c>
      <c r="F129">
        <v>1</v>
      </c>
      <c r="G129">
        <f t="shared" si="34"/>
        <v>1.5</v>
      </c>
      <c r="H129">
        <v>1</v>
      </c>
      <c r="I129">
        <f t="shared" si="35"/>
        <v>1.5</v>
      </c>
      <c r="J129">
        <v>0.8</v>
      </c>
      <c r="K129">
        <f t="shared" si="36"/>
        <v>2.4000000000000004</v>
      </c>
      <c r="L129">
        <f t="shared" si="37"/>
        <v>5.4</v>
      </c>
    </row>
    <row r="130" spans="2:13" x14ac:dyDescent="0.25">
      <c r="G130">
        <f t="shared" si="34"/>
        <v>0</v>
      </c>
      <c r="H130">
        <v>1</v>
      </c>
      <c r="I130">
        <f t="shared" si="35"/>
        <v>0</v>
      </c>
      <c r="J130">
        <v>0.8</v>
      </c>
      <c r="K130">
        <f t="shared" si="36"/>
        <v>0</v>
      </c>
      <c r="L130">
        <f t="shared" si="37"/>
        <v>0</v>
      </c>
    </row>
    <row r="131" spans="2:13" x14ac:dyDescent="0.25">
      <c r="L131">
        <f>SUM(L123:L130)</f>
        <v>23.351999999999997</v>
      </c>
    </row>
    <row r="135" spans="2:13" x14ac:dyDescent="0.25">
      <c r="E135" t="s">
        <v>105</v>
      </c>
    </row>
    <row r="136" spans="2:13" ht="15.75" x14ac:dyDescent="0.25">
      <c r="B136" s="1" t="s">
        <v>50</v>
      </c>
      <c r="C136" s="2" t="s">
        <v>97</v>
      </c>
      <c r="D136" s="2" t="s">
        <v>0</v>
      </c>
      <c r="E136" s="2" t="s">
        <v>1</v>
      </c>
      <c r="F136" s="2" t="s">
        <v>9</v>
      </c>
      <c r="G136" s="2" t="s">
        <v>2</v>
      </c>
      <c r="H136" s="2" t="s">
        <v>3</v>
      </c>
      <c r="I136" s="2" t="s">
        <v>4</v>
      </c>
      <c r="J136" s="2" t="s">
        <v>5</v>
      </c>
      <c r="K136" s="2" t="s">
        <v>6</v>
      </c>
      <c r="L136" s="2" t="s">
        <v>7</v>
      </c>
      <c r="M136" s="3" t="s">
        <v>8</v>
      </c>
    </row>
    <row r="137" spans="2:13" x14ac:dyDescent="0.25">
      <c r="C137">
        <v>1</v>
      </c>
      <c r="D137" t="s">
        <v>81</v>
      </c>
      <c r="E137">
        <v>0.1</v>
      </c>
      <c r="F137">
        <v>0.1</v>
      </c>
      <c r="G137">
        <f>E137*F137</f>
        <v>1.0000000000000002E-2</v>
      </c>
      <c r="H137">
        <v>1</v>
      </c>
      <c r="I137">
        <f>G137*H137</f>
        <v>1.0000000000000002E-2</v>
      </c>
      <c r="J137">
        <v>0.8</v>
      </c>
      <c r="K137">
        <f t="shared" ref="K137" si="38">(I137+G137)*J137</f>
        <v>1.6000000000000004E-2</v>
      </c>
      <c r="L137">
        <f>(K137+I137+G137)*C137</f>
        <v>3.6000000000000004E-2</v>
      </c>
    </row>
    <row r="138" spans="2:13" x14ac:dyDescent="0.25">
      <c r="C138">
        <v>1</v>
      </c>
      <c r="D138" t="s">
        <v>76</v>
      </c>
      <c r="E138">
        <v>1.2</v>
      </c>
      <c r="F138">
        <v>1</v>
      </c>
      <c r="G138">
        <f>E138*F138</f>
        <v>1.2</v>
      </c>
      <c r="H138">
        <v>1</v>
      </c>
      <c r="I138">
        <f>G138*H138</f>
        <v>1.2</v>
      </c>
      <c r="J138">
        <v>0.8</v>
      </c>
      <c r="K138">
        <v>1</v>
      </c>
      <c r="L138">
        <f>(K138+I138+G138)*C138</f>
        <v>3.4000000000000004</v>
      </c>
    </row>
    <row r="139" spans="2:13" x14ac:dyDescent="0.25">
      <c r="C139">
        <v>2</v>
      </c>
      <c r="D139" t="s">
        <v>79</v>
      </c>
      <c r="E139">
        <v>1</v>
      </c>
      <c r="F139">
        <v>2</v>
      </c>
      <c r="G139">
        <f>E139*F139</f>
        <v>2</v>
      </c>
      <c r="H139">
        <v>1</v>
      </c>
      <c r="I139">
        <f>G139*H139</f>
        <v>2</v>
      </c>
      <c r="J139">
        <v>0.8</v>
      </c>
      <c r="K139">
        <v>1</v>
      </c>
      <c r="L139">
        <f>(K139+I139+G139)*C139</f>
        <v>10</v>
      </c>
    </row>
    <row r="140" spans="2:13" x14ac:dyDescent="0.25">
      <c r="L140">
        <f>SUM(L137:L139)</f>
        <v>13.436</v>
      </c>
    </row>
    <row r="143" spans="2:13" x14ac:dyDescent="0.25">
      <c r="E143" t="s">
        <v>118</v>
      </c>
    </row>
    <row r="144" spans="2:13" ht="15.75" x14ac:dyDescent="0.25">
      <c r="B144" s="1" t="s">
        <v>50</v>
      </c>
      <c r="C144" s="2" t="s">
        <v>97</v>
      </c>
      <c r="D144" s="2" t="s">
        <v>0</v>
      </c>
      <c r="E144" s="2" t="s">
        <v>1</v>
      </c>
      <c r="F144" s="2" t="s">
        <v>9</v>
      </c>
      <c r="G144" s="2" t="s">
        <v>2</v>
      </c>
      <c r="H144" s="2" t="s">
        <v>3</v>
      </c>
      <c r="I144" s="2" t="s">
        <v>4</v>
      </c>
      <c r="J144" s="2" t="s">
        <v>5</v>
      </c>
      <c r="K144" s="2" t="s">
        <v>6</v>
      </c>
      <c r="L144" s="2" t="s">
        <v>7</v>
      </c>
      <c r="M144" s="3" t="s">
        <v>8</v>
      </c>
    </row>
    <row r="145" spans="2:13" x14ac:dyDescent="0.25">
      <c r="C145">
        <v>2</v>
      </c>
      <c r="D145" t="s">
        <v>106</v>
      </c>
      <c r="E145">
        <v>2.5</v>
      </c>
      <c r="F145">
        <v>0.5</v>
      </c>
      <c r="G145">
        <f>E145*F145</f>
        <v>1.25</v>
      </c>
      <c r="H145">
        <v>1</v>
      </c>
      <c r="I145">
        <f>G145*H145</f>
        <v>1.25</v>
      </c>
      <c r="J145">
        <v>0.8</v>
      </c>
      <c r="K145">
        <v>1</v>
      </c>
      <c r="L145">
        <f>(K145+I145+G145)*C145</f>
        <v>7</v>
      </c>
    </row>
    <row r="146" spans="2:13" x14ac:dyDescent="0.25">
      <c r="C146">
        <v>2</v>
      </c>
      <c r="D146" t="s">
        <v>107</v>
      </c>
      <c r="E146">
        <v>2</v>
      </c>
      <c r="F146">
        <v>0.5</v>
      </c>
      <c r="G146">
        <f t="shared" ref="G146:G150" si="39">E146*F146</f>
        <v>1</v>
      </c>
      <c r="H146">
        <v>1</v>
      </c>
      <c r="I146">
        <f t="shared" ref="I146:I150" si="40">G146*H146</f>
        <v>1</v>
      </c>
      <c r="J146">
        <v>0.8</v>
      </c>
      <c r="K146">
        <v>1</v>
      </c>
      <c r="L146">
        <f t="shared" ref="L146:L150" si="41">(K146+I146+G146)*C146</f>
        <v>6</v>
      </c>
    </row>
    <row r="147" spans="2:13" x14ac:dyDescent="0.25">
      <c r="C147">
        <v>2</v>
      </c>
      <c r="D147" t="s">
        <v>61</v>
      </c>
      <c r="E147">
        <v>0.3</v>
      </c>
      <c r="F147">
        <v>0.2</v>
      </c>
      <c r="G147">
        <f t="shared" si="39"/>
        <v>0.06</v>
      </c>
      <c r="H147">
        <v>1</v>
      </c>
      <c r="I147">
        <f t="shared" si="40"/>
        <v>0.06</v>
      </c>
      <c r="J147">
        <v>0.8</v>
      </c>
      <c r="K147">
        <v>1</v>
      </c>
      <c r="L147">
        <f t="shared" si="41"/>
        <v>2.2400000000000002</v>
      </c>
    </row>
    <row r="148" spans="2:13" x14ac:dyDescent="0.25">
      <c r="C148">
        <v>1</v>
      </c>
      <c r="D148" t="s">
        <v>62</v>
      </c>
      <c r="E148">
        <v>0.1</v>
      </c>
      <c r="F148">
        <v>0.1</v>
      </c>
      <c r="G148">
        <f t="shared" si="39"/>
        <v>1.0000000000000002E-2</v>
      </c>
      <c r="H148">
        <v>1</v>
      </c>
      <c r="I148">
        <f t="shared" si="40"/>
        <v>1.0000000000000002E-2</v>
      </c>
      <c r="J148">
        <v>0.8</v>
      </c>
      <c r="K148">
        <v>1</v>
      </c>
      <c r="L148">
        <f t="shared" si="41"/>
        <v>1.02</v>
      </c>
    </row>
    <row r="149" spans="2:13" x14ac:dyDescent="0.25">
      <c r="C149">
        <v>2</v>
      </c>
      <c r="D149" t="s">
        <v>63</v>
      </c>
      <c r="E149">
        <v>0.2</v>
      </c>
      <c r="F149">
        <v>0.2</v>
      </c>
      <c r="G149">
        <f t="shared" si="39"/>
        <v>4.0000000000000008E-2</v>
      </c>
      <c r="H149">
        <v>1</v>
      </c>
      <c r="I149">
        <f t="shared" si="40"/>
        <v>4.0000000000000008E-2</v>
      </c>
      <c r="J149">
        <v>0.8</v>
      </c>
      <c r="K149">
        <v>1</v>
      </c>
      <c r="L149">
        <f t="shared" si="41"/>
        <v>2.16</v>
      </c>
    </row>
    <row r="150" spans="2:13" x14ac:dyDescent="0.25">
      <c r="C150">
        <v>1</v>
      </c>
      <c r="D150" t="s">
        <v>66</v>
      </c>
      <c r="E150">
        <v>0.5</v>
      </c>
      <c r="F150">
        <v>0.3</v>
      </c>
      <c r="G150">
        <f t="shared" si="39"/>
        <v>0.15</v>
      </c>
      <c r="H150">
        <v>1</v>
      </c>
      <c r="I150">
        <f t="shared" si="40"/>
        <v>0.15</v>
      </c>
      <c r="J150">
        <v>0.8</v>
      </c>
      <c r="K150">
        <v>1</v>
      </c>
      <c r="L150">
        <f t="shared" si="41"/>
        <v>1.2999999999999998</v>
      </c>
    </row>
    <row r="151" spans="2:13" x14ac:dyDescent="0.25">
      <c r="L151">
        <f>SUM(L145:L150)</f>
        <v>19.720000000000002</v>
      </c>
    </row>
    <row r="152" spans="2:13" x14ac:dyDescent="0.25">
      <c r="F152" t="s">
        <v>117</v>
      </c>
    </row>
    <row r="153" spans="2:13" ht="15.75" x14ac:dyDescent="0.25">
      <c r="B153" s="1" t="s">
        <v>50</v>
      </c>
      <c r="C153" s="2" t="s">
        <v>97</v>
      </c>
      <c r="D153" s="2" t="s">
        <v>0</v>
      </c>
      <c r="E153" s="2" t="s">
        <v>1</v>
      </c>
      <c r="F153" s="2" t="s">
        <v>9</v>
      </c>
      <c r="G153" s="2" t="s">
        <v>2</v>
      </c>
      <c r="H153" s="2" t="s">
        <v>3</v>
      </c>
      <c r="I153" s="2" t="s">
        <v>4</v>
      </c>
      <c r="J153" s="2" t="s">
        <v>5</v>
      </c>
      <c r="K153" s="2" t="s">
        <v>6</v>
      </c>
      <c r="L153" s="2" t="s">
        <v>7</v>
      </c>
      <c r="M153" s="3" t="s">
        <v>8</v>
      </c>
    </row>
    <row r="154" spans="2:13" x14ac:dyDescent="0.25">
      <c r="C154">
        <v>1</v>
      </c>
      <c r="D154" t="s">
        <v>109</v>
      </c>
      <c r="E154">
        <v>0.2</v>
      </c>
      <c r="F154">
        <v>0.2</v>
      </c>
      <c r="G154">
        <f t="shared" ref="G154:G163" si="42">E154*F154</f>
        <v>4.0000000000000008E-2</v>
      </c>
      <c r="H154">
        <v>1</v>
      </c>
      <c r="I154">
        <f t="shared" ref="I154:I163" si="43">G154*H154</f>
        <v>4.0000000000000008E-2</v>
      </c>
      <c r="J154">
        <v>0.8</v>
      </c>
      <c r="K154">
        <f t="shared" ref="K154:K163" si="44">(I154+G154)*J154</f>
        <v>6.4000000000000015E-2</v>
      </c>
      <c r="L154">
        <f t="shared" ref="L154:L163" si="45">(K154+I154+G154)*C154</f>
        <v>0.14400000000000002</v>
      </c>
    </row>
    <row r="155" spans="2:13" x14ac:dyDescent="0.25">
      <c r="C155">
        <v>1</v>
      </c>
      <c r="D155" t="s">
        <v>110</v>
      </c>
      <c r="E155">
        <v>0.3</v>
      </c>
      <c r="F155">
        <v>0.3</v>
      </c>
      <c r="G155">
        <f t="shared" si="42"/>
        <v>0.09</v>
      </c>
      <c r="H155">
        <v>1</v>
      </c>
      <c r="I155">
        <f t="shared" si="43"/>
        <v>0.09</v>
      </c>
      <c r="J155">
        <v>0.8</v>
      </c>
      <c r="K155">
        <f t="shared" si="44"/>
        <v>0.14399999999999999</v>
      </c>
      <c r="L155">
        <f t="shared" si="45"/>
        <v>0.32399999999999995</v>
      </c>
    </row>
    <row r="156" spans="2:13" x14ac:dyDescent="0.25">
      <c r="C156">
        <v>1</v>
      </c>
      <c r="D156" t="s">
        <v>111</v>
      </c>
      <c r="E156">
        <v>0.1</v>
      </c>
      <c r="F156">
        <v>0.2</v>
      </c>
      <c r="G156">
        <f t="shared" si="42"/>
        <v>2.0000000000000004E-2</v>
      </c>
      <c r="H156">
        <v>1</v>
      </c>
      <c r="I156">
        <f t="shared" si="43"/>
        <v>2.0000000000000004E-2</v>
      </c>
      <c r="J156">
        <v>0.8</v>
      </c>
      <c r="K156">
        <f t="shared" si="44"/>
        <v>3.2000000000000008E-2</v>
      </c>
      <c r="L156">
        <f t="shared" si="45"/>
        <v>7.2000000000000008E-2</v>
      </c>
    </row>
    <row r="157" spans="2:13" x14ac:dyDescent="0.25">
      <c r="C157">
        <v>1</v>
      </c>
      <c r="D157" t="s">
        <v>112</v>
      </c>
      <c r="E157">
        <v>1.5</v>
      </c>
      <c r="F157">
        <v>0.8</v>
      </c>
      <c r="G157">
        <f t="shared" si="42"/>
        <v>1.2000000000000002</v>
      </c>
      <c r="H157">
        <v>1</v>
      </c>
      <c r="I157">
        <f t="shared" si="43"/>
        <v>1.2000000000000002</v>
      </c>
      <c r="J157">
        <v>0.8</v>
      </c>
      <c r="K157">
        <v>1</v>
      </c>
      <c r="L157">
        <f t="shared" si="45"/>
        <v>3.4000000000000004</v>
      </c>
    </row>
    <row r="158" spans="2:13" x14ac:dyDescent="0.25">
      <c r="C158">
        <v>1</v>
      </c>
      <c r="D158" t="s">
        <v>113</v>
      </c>
      <c r="E158">
        <v>2.5</v>
      </c>
      <c r="F158">
        <v>0.5</v>
      </c>
      <c r="G158">
        <f t="shared" si="42"/>
        <v>1.25</v>
      </c>
      <c r="H158">
        <v>1</v>
      </c>
      <c r="I158">
        <f t="shared" si="43"/>
        <v>1.25</v>
      </c>
      <c r="J158">
        <v>0.8</v>
      </c>
      <c r="K158">
        <f t="shared" si="44"/>
        <v>2</v>
      </c>
      <c r="L158">
        <f t="shared" si="45"/>
        <v>4.5</v>
      </c>
    </row>
    <row r="159" spans="2:13" x14ac:dyDescent="0.25">
      <c r="C159">
        <v>1</v>
      </c>
      <c r="D159" t="s">
        <v>92</v>
      </c>
      <c r="E159">
        <v>2</v>
      </c>
      <c r="F159">
        <v>0.5</v>
      </c>
      <c r="G159">
        <f t="shared" si="42"/>
        <v>1</v>
      </c>
      <c r="H159">
        <v>1</v>
      </c>
      <c r="I159">
        <f t="shared" si="43"/>
        <v>1</v>
      </c>
      <c r="J159">
        <v>0.8</v>
      </c>
      <c r="K159">
        <f t="shared" si="44"/>
        <v>1.6</v>
      </c>
      <c r="L159">
        <f t="shared" si="45"/>
        <v>3.6</v>
      </c>
    </row>
    <row r="160" spans="2:13" x14ac:dyDescent="0.25">
      <c r="C160">
        <v>1</v>
      </c>
      <c r="D160" t="s">
        <v>114</v>
      </c>
      <c r="E160">
        <v>1</v>
      </c>
      <c r="F160">
        <v>0.8</v>
      </c>
      <c r="G160">
        <f t="shared" si="42"/>
        <v>0.8</v>
      </c>
      <c r="H160">
        <v>1</v>
      </c>
      <c r="I160">
        <f t="shared" si="43"/>
        <v>0.8</v>
      </c>
      <c r="J160">
        <v>0.8</v>
      </c>
      <c r="K160">
        <f t="shared" si="44"/>
        <v>1.2800000000000002</v>
      </c>
      <c r="L160">
        <f t="shared" si="45"/>
        <v>2.88</v>
      </c>
    </row>
    <row r="161" spans="3:12" x14ac:dyDescent="0.25">
      <c r="C161">
        <v>2</v>
      </c>
      <c r="D161" t="s">
        <v>91</v>
      </c>
      <c r="E161">
        <v>0.5</v>
      </c>
      <c r="F161">
        <v>0.5</v>
      </c>
      <c r="G161">
        <f t="shared" si="42"/>
        <v>0.25</v>
      </c>
      <c r="H161">
        <v>1</v>
      </c>
      <c r="I161">
        <f t="shared" si="43"/>
        <v>0.25</v>
      </c>
      <c r="J161">
        <v>0.8</v>
      </c>
      <c r="K161">
        <f t="shared" si="44"/>
        <v>0.4</v>
      </c>
      <c r="L161">
        <f t="shared" si="45"/>
        <v>1.8</v>
      </c>
    </row>
    <row r="162" spans="3:12" x14ac:dyDescent="0.25">
      <c r="C162">
        <v>1</v>
      </c>
      <c r="D162" t="s">
        <v>115</v>
      </c>
      <c r="E162">
        <v>0.2</v>
      </c>
      <c r="F162">
        <v>0.3</v>
      </c>
      <c r="G162">
        <f t="shared" si="42"/>
        <v>0.06</v>
      </c>
      <c r="H162">
        <v>1</v>
      </c>
      <c r="I162">
        <f t="shared" si="43"/>
        <v>0.06</v>
      </c>
      <c r="J162">
        <v>0.8</v>
      </c>
      <c r="K162">
        <f t="shared" si="44"/>
        <v>9.6000000000000002E-2</v>
      </c>
      <c r="L162">
        <f t="shared" si="45"/>
        <v>0.216</v>
      </c>
    </row>
    <row r="163" spans="3:12" x14ac:dyDescent="0.25">
      <c r="C163">
        <v>1</v>
      </c>
      <c r="D163" t="s">
        <v>116</v>
      </c>
      <c r="E163">
        <v>0.6</v>
      </c>
      <c r="F163">
        <v>0.6</v>
      </c>
      <c r="G163">
        <f t="shared" si="42"/>
        <v>0.36</v>
      </c>
      <c r="H163">
        <v>1</v>
      </c>
      <c r="I163">
        <f t="shared" si="43"/>
        <v>0.36</v>
      </c>
      <c r="J163">
        <v>0.8</v>
      </c>
      <c r="K163">
        <f t="shared" si="44"/>
        <v>0.57599999999999996</v>
      </c>
      <c r="L163">
        <f t="shared" si="45"/>
        <v>1.2959999999999998</v>
      </c>
    </row>
    <row r="164" spans="3:12" x14ac:dyDescent="0.25">
      <c r="L164">
        <f>SUM(L154:L163)</f>
        <v>18.232000000000003</v>
      </c>
    </row>
    <row r="166" spans="3:12" x14ac:dyDescent="0.25">
      <c r="H166" t="s">
        <v>108</v>
      </c>
      <c r="I166">
        <f xml:space="preserve"> SUM(L151+L140+L71+L88+L98+L109+L119+L131)+L164</f>
        <v>250.00800000000007</v>
      </c>
    </row>
  </sheetData>
  <mergeCells count="1">
    <mergeCell ref="I80:K80"/>
  </mergeCells>
  <pageMargins left="0.7" right="0.7" top="0.75" bottom="0.75" header="0.3" footer="0.3"/>
  <pageSetup scale="27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Luffi</cp:lastModifiedBy>
  <cp:lastPrinted>2019-12-09T17:39:21Z</cp:lastPrinted>
  <dcterms:created xsi:type="dcterms:W3CDTF">2019-12-03T16:14:52Z</dcterms:created>
  <dcterms:modified xsi:type="dcterms:W3CDTF">2019-12-09T19:04:46Z</dcterms:modified>
</cp:coreProperties>
</file>